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ropbox\Agrosilicium - JJV\1. Reestructuracion (Ago 2019)\1. A. Estrategia\NEAR 1 Agrosilicium\4. Nuevo Plan NEAR (2024-2044)\Nuevo Acuerdo 2024\"/>
    </mc:Choice>
  </mc:AlternateContent>
  <xr:revisionPtr revIDLastSave="0" documentId="13_ncr:1_{2ECECE51-F142-4AFE-BC15-0F00CCFCCA55}" xr6:coauthVersionLast="47" xr6:coauthVersionMax="47" xr10:uidLastSave="{00000000-0000-0000-0000-000000000000}"/>
  <bookViews>
    <workbookView xWindow="-8790" yWindow="-16320" windowWidth="38640" windowHeight="15840" tabRatio="879" xr2:uid="{0F8F2EA7-E6BF-4889-A73A-F021BB1613FE}"/>
  </bookViews>
  <sheets>
    <sheet name="Calif y Grad de Crédito" sheetId="6" r:id="rId1"/>
    <sheet name="Derechos de voto" sheetId="7" r:id="rId2"/>
    <sheet name="Hoja1" sheetId="8" r:id="rId3"/>
  </sheets>
  <definedNames>
    <definedName name="_xlnm._FilterDatabase" localSheetId="0" hidden="1">'Calif y Grad de Crédito'!$B$10:$J$942</definedName>
    <definedName name="Exp">#REF!</definedName>
    <definedName name="ListOffset" hidden="1">1</definedName>
    <definedName name="Nal">#REF!</definedName>
    <definedName name="presupuesto">#REF!</definedName>
    <definedName name="re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8" l="1"/>
  <c r="C8" i="8"/>
  <c r="J955" i="7"/>
  <c r="H1402" i="7"/>
  <c r="I1402" i="7"/>
  <c r="J1402" i="7"/>
  <c r="J1404" i="7" s="1"/>
  <c r="J268" i="7"/>
  <c r="I268" i="7"/>
  <c r="H233" i="7"/>
  <c r="I233" i="7"/>
  <c r="J233" i="7"/>
  <c r="H119" i="7"/>
  <c r="I119" i="7"/>
  <c r="J119" i="7"/>
  <c r="H106" i="7"/>
  <c r="I106" i="7"/>
  <c r="J106" i="7"/>
  <c r="J405" i="6" l="1"/>
  <c r="D9" i="8" s="1"/>
  <c r="C9" i="8" s="1"/>
  <c r="G1402" i="7"/>
  <c r="G233" i="7"/>
  <c r="G119" i="7" l="1"/>
  <c r="G106" i="7"/>
  <c r="G1404" i="7" l="1"/>
  <c r="WTU1271" i="7" l="1"/>
  <c r="J265" i="6" l="1"/>
  <c r="D8" i="8" s="1"/>
  <c r="B7" i="8"/>
  <c r="B11" i="8" s="1"/>
  <c r="J1375" i="6" l="1"/>
  <c r="D10" i="8" s="1"/>
  <c r="J107" i="6"/>
  <c r="D5" i="8" s="1"/>
  <c r="J118" i="6"/>
  <c r="D6" i="8" s="1"/>
  <c r="C6" i="8" s="1"/>
  <c r="D7" i="8" l="1"/>
  <c r="C5" i="8"/>
  <c r="J119" i="6"/>
  <c r="J1377" i="6" s="1"/>
  <c r="WLR1244" i="6"/>
  <c r="D11" i="8" l="1"/>
  <c r="C11" i="8" s="1"/>
  <c r="C7" i="8"/>
</calcChain>
</file>

<file path=xl/sharedStrings.xml><?xml version="1.0" encoding="utf-8"?>
<sst xmlns="http://schemas.openxmlformats.org/spreadsheetml/2006/main" count="12285" uniqueCount="2028">
  <si>
    <t xml:space="preserve">    OTROS GASTOS</t>
  </si>
  <si>
    <t>001-CHK-00006971-00</t>
  </si>
  <si>
    <t xml:space="preserve">    GASTOS DE VIAJE                         </t>
  </si>
  <si>
    <t>001--00009308-00</t>
  </si>
  <si>
    <t>Ahualulco de Mercado</t>
  </si>
  <si>
    <t>1093223593</t>
  </si>
  <si>
    <t>CASTRILLON PEREZ DIANA LORENA</t>
  </si>
  <si>
    <t>001--00002977-00</t>
  </si>
  <si>
    <t>Santa Rosa De Cabal</t>
  </si>
  <si>
    <t>Cra. 15 #12-29</t>
  </si>
  <si>
    <t>Medellín</t>
  </si>
  <si>
    <t>1053766461</t>
  </si>
  <si>
    <t>SALDARRIAGA MUÑOS CLAUDIA  LILIANA</t>
  </si>
  <si>
    <t>001-FE-00000012-00</t>
  </si>
  <si>
    <t>Manizales</t>
  </si>
  <si>
    <t>CRR23 # 43 20</t>
  </si>
  <si>
    <t>1040736177</t>
  </si>
  <si>
    <t>RENDON ROLDAN JUAN CAMILO</t>
  </si>
  <si>
    <t xml:space="preserve">    SERVICIOS DE MANTENIMIENTO              </t>
  </si>
  <si>
    <t>001--00005625-00</t>
  </si>
  <si>
    <t>Itagüí</t>
  </si>
  <si>
    <t>CR 52 57 A 03</t>
  </si>
  <si>
    <t>001--00005604-00</t>
  </si>
  <si>
    <t>001--00055590-00</t>
  </si>
  <si>
    <t>001--00065330-00</t>
  </si>
  <si>
    <t>1040502115</t>
  </si>
  <si>
    <t>HERNADEZ MUÑOZ XAVIER</t>
  </si>
  <si>
    <t xml:space="preserve">    TRANSPORTE,FLETES Y ACARREOS            </t>
  </si>
  <si>
    <t>001--00000004-00</t>
  </si>
  <si>
    <t>CALLE 61 56-51</t>
  </si>
  <si>
    <t>1035424511</t>
  </si>
  <si>
    <t>VERGARA MORALES SERGIO HERNAN</t>
  </si>
  <si>
    <t>Copacabana</t>
  </si>
  <si>
    <t>VEREDA ALVARADO</t>
  </si>
  <si>
    <t>1020407515</t>
  </si>
  <si>
    <t>TORRES ARBOLEDA JONATAN LEONARDO</t>
  </si>
  <si>
    <t>001--00000076-00</t>
  </si>
  <si>
    <t>Bello</t>
  </si>
  <si>
    <t>CALLE 31 #50A 100</t>
  </si>
  <si>
    <t>901580685</t>
  </si>
  <si>
    <t>SOLUCIONES CSC AMOBLAMIENTOS S.A.S</t>
  </si>
  <si>
    <t xml:space="preserve">    PROVEEDORES NACIONALES                  </t>
  </si>
  <si>
    <t>001-FE-00000798-00</t>
  </si>
  <si>
    <t>CL 39 B N 40 51</t>
  </si>
  <si>
    <t>901560805</t>
  </si>
  <si>
    <t>CEMCARGA S.A.S</t>
  </si>
  <si>
    <t>001-FEAF-00000273-00</t>
  </si>
  <si>
    <t>CRR 57 28 56</t>
  </si>
  <si>
    <t>001-FEAF-00000265-00</t>
  </si>
  <si>
    <t>901560549</t>
  </si>
  <si>
    <t>SALDAZA EXCAVACIONES S.A.S</t>
  </si>
  <si>
    <t>001--00000061-00</t>
  </si>
  <si>
    <t>CALLE 28A 81-87</t>
  </si>
  <si>
    <t>001--00000048-00</t>
  </si>
  <si>
    <t>001--00000044-00</t>
  </si>
  <si>
    <t>001--00000039-00</t>
  </si>
  <si>
    <t>001--00000037-00</t>
  </si>
  <si>
    <t>001--00000036-00</t>
  </si>
  <si>
    <t>001--00000032-00</t>
  </si>
  <si>
    <t>001--00000026-00</t>
  </si>
  <si>
    <t>001--00000025-00</t>
  </si>
  <si>
    <t>001--00000023-00</t>
  </si>
  <si>
    <t>901547627</t>
  </si>
  <si>
    <t>SOLUCIONES INTELIGENTES PYD S.A.S</t>
  </si>
  <si>
    <t>001-FE-00000059-00</t>
  </si>
  <si>
    <t>CALLE 46 #46-17</t>
  </si>
  <si>
    <t>001-FE-00000056-00</t>
  </si>
  <si>
    <t>001-FE-00000050-00</t>
  </si>
  <si>
    <t>901432005</t>
  </si>
  <si>
    <t>PROVIZII SAS</t>
  </si>
  <si>
    <t>001-PROV-00000084-00</t>
  </si>
  <si>
    <t>CL 75 SUR 52 101</t>
  </si>
  <si>
    <t>001-PROV-00000082-00</t>
  </si>
  <si>
    <t>901428377</t>
  </si>
  <si>
    <t>ESTRADA &amp; ASOCIADOS GLOBAL SERVICES S.A.S.</t>
  </si>
  <si>
    <t>001--00000764-00</t>
  </si>
  <si>
    <t>CR 65 A 26 21</t>
  </si>
  <si>
    <t>901394623</t>
  </si>
  <si>
    <t>PROYECTOS AGROINDUSTRIALES INVERHOUSE S.A.S</t>
  </si>
  <si>
    <t>001-PAI-00000027-00</t>
  </si>
  <si>
    <t>El Carmen De Viboral</t>
  </si>
  <si>
    <t>CARRERA 26D 40-112 MZ E LT18</t>
  </si>
  <si>
    <t>901371397</t>
  </si>
  <si>
    <t>TOTAL CARGA GROUP SAS</t>
  </si>
  <si>
    <t>001-T-00003737-00</t>
  </si>
  <si>
    <t>CL 77 B 50 A 20 BRR ITAGUI SANTA MARIA</t>
  </si>
  <si>
    <t>DIRECCIONES HIDRAULICAS EL BUFALO SAS</t>
  </si>
  <si>
    <t>001-FE-00005830-00</t>
  </si>
  <si>
    <t>CR 51 D 71 86</t>
  </si>
  <si>
    <t>901353584</t>
  </si>
  <si>
    <t>001-FE-00003765-00</t>
  </si>
  <si>
    <t>SERVICIO LOGISTICO DE CARGA NACIONAL SAS</t>
  </si>
  <si>
    <t>001-FESL-00000029-00</t>
  </si>
  <si>
    <t>CR 75 45 F 30 P 1</t>
  </si>
  <si>
    <t>901353282</t>
  </si>
  <si>
    <t>001-FESL-00000028-00</t>
  </si>
  <si>
    <t>001-FESL-00000027-00</t>
  </si>
  <si>
    <t>001-FESL-00000025-00</t>
  </si>
  <si>
    <t>001-FESL-00000021-00</t>
  </si>
  <si>
    <t>001-FESL-00000020-00</t>
  </si>
  <si>
    <t>001-FESL-00000019-00</t>
  </si>
  <si>
    <t>001-FESL-00000018-00</t>
  </si>
  <si>
    <t>901288737</t>
  </si>
  <si>
    <t>SERVICIOS Y REPUESTOS LUFERMO S.A.S.</t>
  </si>
  <si>
    <t>001-LU-00001042-00</t>
  </si>
  <si>
    <t>CARRERA 60 #44-42</t>
  </si>
  <si>
    <t>001-LU-00000970-00</t>
  </si>
  <si>
    <t>901269877</t>
  </si>
  <si>
    <t>SOLUCIONES EN TRANSPORTE E IZAJES S.A.S</t>
  </si>
  <si>
    <t>001-FE-00000311-00</t>
  </si>
  <si>
    <t>CARRERA 40A #59-114</t>
  </si>
  <si>
    <t>001-FE-00000301-00</t>
  </si>
  <si>
    <t>901226154</t>
  </si>
  <si>
    <t>FERREPARTES Y TORNILLOS S.A.S</t>
  </si>
  <si>
    <t>001-FE-00001745-00</t>
  </si>
  <si>
    <t>CR 41 42 20</t>
  </si>
  <si>
    <t>901161479</t>
  </si>
  <si>
    <t>IDT COLOMBIA S.A.S</t>
  </si>
  <si>
    <t>Bogotá, D.C.</t>
  </si>
  <si>
    <t>CARRERA 7 #72-92</t>
  </si>
  <si>
    <t>901123926</t>
  </si>
  <si>
    <t>EQUIMAP DE COLOMBIA S.A.S</t>
  </si>
  <si>
    <t>001-FE-00001182-00</t>
  </si>
  <si>
    <t>CARRERA 59 #25-92</t>
  </si>
  <si>
    <t>901107537</t>
  </si>
  <si>
    <t>CONSTRUCCIONES &amp; SERVICIOS INTEGRALES PETROSCOL S.</t>
  </si>
  <si>
    <t xml:space="preserve">    ARRENDAMIENTOS                          </t>
  </si>
  <si>
    <t>001-PET-00001177-00</t>
  </si>
  <si>
    <t>CALLE 25B #81A 34</t>
  </si>
  <si>
    <t>001-PET-00001126-00</t>
  </si>
  <si>
    <t>001-PET-00001076-00</t>
  </si>
  <si>
    <t>001-PET-00001030-00</t>
  </si>
  <si>
    <t>001-PET-00000979-00</t>
  </si>
  <si>
    <t>001-PET-00000950-00</t>
  </si>
  <si>
    <t>001-PET-00000904-00</t>
  </si>
  <si>
    <t>001-PET-00000866-00</t>
  </si>
  <si>
    <t>001-PET-00000830-00</t>
  </si>
  <si>
    <t>901092824</t>
  </si>
  <si>
    <t>TRANSPORTES PIEDRAHITA ROBLEDO SAS</t>
  </si>
  <si>
    <t>001-FVES-00000760-00</t>
  </si>
  <si>
    <t>CR 29 D 5 SUR 60 APT 2201</t>
  </si>
  <si>
    <t>001-FVES-00000753-00</t>
  </si>
  <si>
    <t>001-FVES-00000732-00</t>
  </si>
  <si>
    <t>001-FVES-00000728-00</t>
  </si>
  <si>
    <t>001-FVES-00000720-00</t>
  </si>
  <si>
    <t>001-FVES-00000683-00</t>
  </si>
  <si>
    <t>901089136</t>
  </si>
  <si>
    <t>PROYECTOS Y METALURGICAS S.A.S.</t>
  </si>
  <si>
    <t>001-OOPY-00004809-00</t>
  </si>
  <si>
    <t>La Estrella</t>
  </si>
  <si>
    <t>CR 50 98 A SUR 35 0</t>
  </si>
  <si>
    <t>901077003</t>
  </si>
  <si>
    <t>INDECO EQUIPOS S.A.S.</t>
  </si>
  <si>
    <t>Caldas</t>
  </si>
  <si>
    <t>CL 126 SUR 48 08</t>
  </si>
  <si>
    <t>001-F-00000692-00</t>
  </si>
  <si>
    <t>001-F-00000684-00</t>
  </si>
  <si>
    <t>001-F-00000673-00</t>
  </si>
  <si>
    <t>901053471</t>
  </si>
  <si>
    <t>AGRICLOUD SAS</t>
  </si>
  <si>
    <t xml:space="preserve">    HONORARIOS                              </t>
  </si>
  <si>
    <t>001--00000078-00</t>
  </si>
  <si>
    <t>CL 6 B SUR 37 45</t>
  </si>
  <si>
    <t>001--00000077-00</t>
  </si>
  <si>
    <t>001--00000070-00</t>
  </si>
  <si>
    <t>001--00000066-00</t>
  </si>
  <si>
    <t>901038686</t>
  </si>
  <si>
    <t>NUOVO ALIMENTOS S.A.S.</t>
  </si>
  <si>
    <t xml:space="preserve">    PARTICULARES                            </t>
  </si>
  <si>
    <t>001-BELL-00014666-00</t>
  </si>
  <si>
    <t>CARRERA 43A #1A SUR 29</t>
  </si>
  <si>
    <t>900939171</t>
  </si>
  <si>
    <t>AYP AGRONOMIA Y PAISAJES S.A.S</t>
  </si>
  <si>
    <t>001-AP-00000259-00</t>
  </si>
  <si>
    <t>CARRERA 79A 53B 92</t>
  </si>
  <si>
    <t>900918834</t>
  </si>
  <si>
    <t>INGEMEEC S.A.S</t>
  </si>
  <si>
    <t>001-FE-00000719-00</t>
  </si>
  <si>
    <t>CALLE 28 58A 59</t>
  </si>
  <si>
    <t>900837243</t>
  </si>
  <si>
    <t>BIOFERTILIZAR S.A.S</t>
  </si>
  <si>
    <t>001-FE-00002482-00</t>
  </si>
  <si>
    <t>CARRERA 65 #34-120</t>
  </si>
  <si>
    <t>900788047</t>
  </si>
  <si>
    <t>COLOMBIANA INDUSTRIAL DE REPUESTOS S.A.S.</t>
  </si>
  <si>
    <t>CR 60 76 C SUR 72</t>
  </si>
  <si>
    <t>001-FE-00004415-00</t>
  </si>
  <si>
    <t>900786734</t>
  </si>
  <si>
    <t>GILARES S.A.S.</t>
  </si>
  <si>
    <t>001--00001434-00</t>
  </si>
  <si>
    <t>CR 42 50 69  AUT SUR</t>
  </si>
  <si>
    <t>001--00001414-00</t>
  </si>
  <si>
    <t>001--00001400-00</t>
  </si>
  <si>
    <t>001--00001391-00</t>
  </si>
  <si>
    <t>001--00001377-00</t>
  </si>
  <si>
    <t>001--00001365-00</t>
  </si>
  <si>
    <t>900728346</t>
  </si>
  <si>
    <t>EMAX DE COLOMBIA S.A.S</t>
  </si>
  <si>
    <t>001-FE-00002807-00</t>
  </si>
  <si>
    <t>CARRERA 51 #40-88</t>
  </si>
  <si>
    <t>001-FE-00002834-00</t>
  </si>
  <si>
    <t>001-FE-00002296-00</t>
  </si>
  <si>
    <t>001-FE-00001457-00</t>
  </si>
  <si>
    <t>001-FE-00000984-00</t>
  </si>
  <si>
    <t>900703637</t>
  </si>
  <si>
    <t>3E INVESTMENTS S.A.S</t>
  </si>
  <si>
    <t xml:space="preserve">    COMISIONES                              </t>
  </si>
  <si>
    <t>001--00001036-00</t>
  </si>
  <si>
    <t>CARRERA 25A 1-31 OF. 1003</t>
  </si>
  <si>
    <t>900599277</t>
  </si>
  <si>
    <t>OPALINO S.A.S</t>
  </si>
  <si>
    <t xml:space="preserve">    GASTOS FINANCIEROS                      </t>
  </si>
  <si>
    <t>001-1-00000000-00</t>
  </si>
  <si>
    <t>CARRERA 46A 6 SUR 15</t>
  </si>
  <si>
    <t>900526227</t>
  </si>
  <si>
    <t>IMPACTOS LITO-GRAFICOS S.A.S.</t>
  </si>
  <si>
    <t>001-IM-00001534-00</t>
  </si>
  <si>
    <t>CALLE 49A #68-31</t>
  </si>
  <si>
    <t>900517765</t>
  </si>
  <si>
    <t>C &amp; TECH COLOMBIA S.A.S</t>
  </si>
  <si>
    <t>001-FACE-00000971-00</t>
  </si>
  <si>
    <t>CARRERA 64C #75A 28</t>
  </si>
  <si>
    <t>900450998</t>
  </si>
  <si>
    <t>SERTECMO S.A.S</t>
  </si>
  <si>
    <t>001-FE-00003397-00</t>
  </si>
  <si>
    <t>CL 50 A CR 41 C 24</t>
  </si>
  <si>
    <t>001-FE-00003170-00</t>
  </si>
  <si>
    <t>001-FE-00003133-00</t>
  </si>
  <si>
    <t>001-FE-00003089-00</t>
  </si>
  <si>
    <t>001-FE-00003085-00</t>
  </si>
  <si>
    <t>001-FE-00003084-00</t>
  </si>
  <si>
    <t>001-FE-00003076-00</t>
  </si>
  <si>
    <t>001-FE-00003041-00</t>
  </si>
  <si>
    <t>001-FE-00003003-00</t>
  </si>
  <si>
    <t>900409702</t>
  </si>
  <si>
    <t>FONDO DE CAPITAL PRIVADO VALORAR FUTURO</t>
  </si>
  <si>
    <t>001-HIG-00000002-00</t>
  </si>
  <si>
    <t>CR 43 A 1 A SUR 29</t>
  </si>
  <si>
    <t>001-ASCENDER-00005845-00</t>
  </si>
  <si>
    <t>001-HIG-00000001-00</t>
  </si>
  <si>
    <t>001-1-00004437-00</t>
  </si>
  <si>
    <t>900381880</t>
  </si>
  <si>
    <t>SIN ESCOMBROS S.A.S.</t>
  </si>
  <si>
    <t>001-FVE1-00001348-00</t>
  </si>
  <si>
    <t>CL 31 70 48</t>
  </si>
  <si>
    <t>900346569</t>
  </si>
  <si>
    <t>VALORAR FUTURO S.A.</t>
  </si>
  <si>
    <t>001-100-00000000-00</t>
  </si>
  <si>
    <t>CR 43 A 1 A SUR 29 OF 707</t>
  </si>
  <si>
    <t>900327290</t>
  </si>
  <si>
    <t>DERCO COLOMBIA S.A.S.</t>
  </si>
  <si>
    <t>001-F-00001830-00</t>
  </si>
  <si>
    <t>CR 7 KM 18 VIA CHIA</t>
  </si>
  <si>
    <t>900297789</t>
  </si>
  <si>
    <t>STOCK DIESEL S.A.S</t>
  </si>
  <si>
    <t>001-SDE-00013025-00</t>
  </si>
  <si>
    <t>CARRERA 50 79SUR-123</t>
  </si>
  <si>
    <t>900295434</t>
  </si>
  <si>
    <t>ESTACION DE SERVICIO DEL SUR DE MEDELLIN S.A.S.</t>
  </si>
  <si>
    <t>001-FS-00011952-00</t>
  </si>
  <si>
    <t>CR 42 29A 25</t>
  </si>
  <si>
    <t>001-FS-00007850-00</t>
  </si>
  <si>
    <t>900231332</t>
  </si>
  <si>
    <t>REPRESENTACIONES TURISTICAS RENTATUREX S.A.</t>
  </si>
  <si>
    <t>001-NO-00008850-00</t>
  </si>
  <si>
    <t>CL 3 52 12</t>
  </si>
  <si>
    <t>900205407</t>
  </si>
  <si>
    <t>SOCIEDAD OPERADORA DE AEROPUERTOS CENTRO NORTE S.A</t>
  </si>
  <si>
    <t>001-LVG-00002018-00</t>
  </si>
  <si>
    <t>CR 65 A CL 13 157</t>
  </si>
  <si>
    <t>900078730</t>
  </si>
  <si>
    <t>TRANSCHIQUINQUIRA S.A.</t>
  </si>
  <si>
    <t>001--00043110-00</t>
  </si>
  <si>
    <t>Duitama</t>
  </si>
  <si>
    <t>CR 42 13 15</t>
  </si>
  <si>
    <t>Armenia</t>
  </si>
  <si>
    <t>900069224</t>
  </si>
  <si>
    <t>PROMOTORA HOTEL SAN FERNANDO PLAZA S.A.</t>
  </si>
  <si>
    <t>001-FE-00318552-00</t>
  </si>
  <si>
    <t>CR 42 A 1 15</t>
  </si>
  <si>
    <t>891303834</t>
  </si>
  <si>
    <t>AFILIADOS PALMIRA S.A</t>
  </si>
  <si>
    <t>001-ARM-01454183-00</t>
  </si>
  <si>
    <t>Palmira</t>
  </si>
  <si>
    <t>CL 30  33 61 PALMIRA</t>
  </si>
  <si>
    <t xml:space="preserve">    SERVICIOS PUBLICOS                      </t>
  </si>
  <si>
    <t>Angelópolis</t>
  </si>
  <si>
    <t>890936707</t>
  </si>
  <si>
    <t>MANUFACTURA S.A.S.</t>
  </si>
  <si>
    <t>001-NIA-00005945-00</t>
  </si>
  <si>
    <t>CL 46 41 40</t>
  </si>
  <si>
    <t>001-NIA-00005045-00</t>
  </si>
  <si>
    <t>001--00036480-00</t>
  </si>
  <si>
    <t>001--00036485-00</t>
  </si>
  <si>
    <t>001--00036479-00</t>
  </si>
  <si>
    <t>001--00036477-00</t>
  </si>
  <si>
    <t>001--00036454-00</t>
  </si>
  <si>
    <t>001--00036452-00</t>
  </si>
  <si>
    <t>001--00036440-00</t>
  </si>
  <si>
    <t>001--00036425-00</t>
  </si>
  <si>
    <t>001--00036364-00</t>
  </si>
  <si>
    <t>001--00036266-00</t>
  </si>
  <si>
    <t>001--00036267-00</t>
  </si>
  <si>
    <t>001--00036265-00</t>
  </si>
  <si>
    <t>001--00036209-00</t>
  </si>
  <si>
    <t>001--00036197-00</t>
  </si>
  <si>
    <t>001--00036208-00</t>
  </si>
  <si>
    <t>001--00000107-00</t>
  </si>
  <si>
    <t>890929502</t>
  </si>
  <si>
    <t>INDUSTRIAS ALIMENTICIAS LA REINA S.A.S.</t>
  </si>
  <si>
    <t>001-FE-00006623-00</t>
  </si>
  <si>
    <t>CALLE 27A #52-119</t>
  </si>
  <si>
    <t>001-FE-00006282-00</t>
  </si>
  <si>
    <t>001-FE-00005793-00</t>
  </si>
  <si>
    <t>001-FE-00004252-00</t>
  </si>
  <si>
    <t>001-FE-00003352-00</t>
  </si>
  <si>
    <t>890908777</t>
  </si>
  <si>
    <t>POLCO S.A.S.</t>
  </si>
  <si>
    <t>001--00008681-00</t>
  </si>
  <si>
    <t>CL 49 B 64 C 67</t>
  </si>
  <si>
    <t>890903938</t>
  </si>
  <si>
    <t>BANCOLOMBIA S.A.</t>
  </si>
  <si>
    <t>CARRERA 48 26 85 AV INDUSTRIALES</t>
  </si>
  <si>
    <t>890903279</t>
  </si>
  <si>
    <t>OPERACIONES GENERALES SURAMERICANA S.A.S</t>
  </si>
  <si>
    <t>CR 63 49 A 31 ED CAMACOL</t>
  </si>
  <si>
    <t>890900841</t>
  </si>
  <si>
    <t>CAJA DE COMPENSACION FAMILIAR DE ANTIOQUIA COMFAMA</t>
  </si>
  <si>
    <t>001-SD-00066728-00</t>
  </si>
  <si>
    <t>CALLE 2 SUR 53 82</t>
  </si>
  <si>
    <t>Barranquilla</t>
  </si>
  <si>
    <t>890000922</t>
  </si>
  <si>
    <t>COMITE DE GANADEROS DEL QUINDIO</t>
  </si>
  <si>
    <t>001-FE-00082277-00</t>
  </si>
  <si>
    <t>CL 9 16 21</t>
  </si>
  <si>
    <t>860531315</t>
  </si>
  <si>
    <t>ALIANZA FIDUCIARIA SA</t>
  </si>
  <si>
    <t>001--00777500-00</t>
  </si>
  <si>
    <t>AV 15 100 43 P 4</t>
  </si>
  <si>
    <t>001--00770191-00</t>
  </si>
  <si>
    <t>001--00762589-00</t>
  </si>
  <si>
    <t>001-N-00755087-00</t>
  </si>
  <si>
    <t>001--00747587-00</t>
  </si>
  <si>
    <t>001--00739962-00</t>
  </si>
  <si>
    <t>001--00732520-00</t>
  </si>
  <si>
    <t>001--00724938-00</t>
  </si>
  <si>
    <t>001--00719619-00</t>
  </si>
  <si>
    <t>001--00719618-00</t>
  </si>
  <si>
    <t>001--00717119-00</t>
  </si>
  <si>
    <t>001--00710259-00</t>
  </si>
  <si>
    <t>860020382</t>
  </si>
  <si>
    <t>ALPOPULAR ALMACEN GENERAL DE DEPOSITOS S.A.</t>
  </si>
  <si>
    <t>001-ENV-00007273-00</t>
  </si>
  <si>
    <t>Buenaventura</t>
  </si>
  <si>
    <t>CRA 3RA 3 -21</t>
  </si>
  <si>
    <t>860005813</t>
  </si>
  <si>
    <t>DELOITTE &amp; TOUCHE LTDA</t>
  </si>
  <si>
    <t>001-FEMD-11317023-00</t>
  </si>
  <si>
    <t>CL 16 SUR 43 A 49 P 9</t>
  </si>
  <si>
    <t>830116638</t>
  </si>
  <si>
    <t>CODIFICACION &amp; ETIQUETADO S.A</t>
  </si>
  <si>
    <t>CL 23 116 31 BG 5</t>
  </si>
  <si>
    <t>830109772</t>
  </si>
  <si>
    <t>INVERSIONES CORREA SAS</t>
  </si>
  <si>
    <t>CR 71 A 128 91</t>
  </si>
  <si>
    <t>811045741</t>
  </si>
  <si>
    <t>COOPERATIVA DE TRANSPORTADORES UNIDOS DE COLOMBIA</t>
  </si>
  <si>
    <t>001-COFE-00020613-00</t>
  </si>
  <si>
    <t>CR 51 41 42 OF 305</t>
  </si>
  <si>
    <t>001-FE-00019096-00</t>
  </si>
  <si>
    <t>001-FE-00019095-00</t>
  </si>
  <si>
    <t>001-FE-00018782-00</t>
  </si>
  <si>
    <t>001-FE-00018777-00</t>
  </si>
  <si>
    <t>001-FE-00018776-00</t>
  </si>
  <si>
    <t>001-FE-00018755-00</t>
  </si>
  <si>
    <t>001-FE-00018754-00</t>
  </si>
  <si>
    <t>001-FE-00018690-00</t>
  </si>
  <si>
    <t>001-FE-00018689-00</t>
  </si>
  <si>
    <t>001-FE-00018688-00</t>
  </si>
  <si>
    <t>001-FE-00018657-00</t>
  </si>
  <si>
    <t>001-FE-00018656-00</t>
  </si>
  <si>
    <t>001-FE-00018660-00</t>
  </si>
  <si>
    <t>001-FE-00018655-00</t>
  </si>
  <si>
    <t>001-FE-00018654-00</t>
  </si>
  <si>
    <t>001-FE-00018653-00</t>
  </si>
  <si>
    <t>001-FE-00018652-00</t>
  </si>
  <si>
    <t>001-FE-00018651-00</t>
  </si>
  <si>
    <t>001-FE-00018543-00</t>
  </si>
  <si>
    <t>001-FE-00018542-00</t>
  </si>
  <si>
    <t>001-FE-00018428-00</t>
  </si>
  <si>
    <t>001-FE-00018427-00</t>
  </si>
  <si>
    <t>001-FE-00018426-00</t>
  </si>
  <si>
    <t>001-FE-00018425-00</t>
  </si>
  <si>
    <t>001-FE-00018353-00</t>
  </si>
  <si>
    <t>001-FE-00018352-00</t>
  </si>
  <si>
    <t>001-FE-00018323-00</t>
  </si>
  <si>
    <t>001-FE-00018286-00</t>
  </si>
  <si>
    <t>001-FE-00018285-00</t>
  </si>
  <si>
    <t>001-FE-00018284-00</t>
  </si>
  <si>
    <t>001-FE-00018283-00</t>
  </si>
  <si>
    <t>001-FE-00018278-00</t>
  </si>
  <si>
    <t>001-FE-00018277-00</t>
  </si>
  <si>
    <t>001-FE-00018188-00</t>
  </si>
  <si>
    <t>001-FE-00018185-00</t>
  </si>
  <si>
    <t>001-FE-00018184-00</t>
  </si>
  <si>
    <t>001-FE-00018183-00</t>
  </si>
  <si>
    <t>001-FE-00018153-00</t>
  </si>
  <si>
    <t>001-FE-00017630-00</t>
  </si>
  <si>
    <t>001-FE-00018087-00</t>
  </si>
  <si>
    <t>001-FE-00018086-00</t>
  </si>
  <si>
    <t>001-FE-00018085-00</t>
  </si>
  <si>
    <t>001-FE-00018084-00</t>
  </si>
  <si>
    <t>001-FE-00018044-00</t>
  </si>
  <si>
    <t>001-FE-00018043-00</t>
  </si>
  <si>
    <t>001-FE-00018042-00</t>
  </si>
  <si>
    <t>001-FE-00018041-00</t>
  </si>
  <si>
    <t>001-FE-00017977-00</t>
  </si>
  <si>
    <t>001-FE-00017940-00</t>
  </si>
  <si>
    <t>001-FE-00017939-00</t>
  </si>
  <si>
    <t>001-FE-00017938-00</t>
  </si>
  <si>
    <t>001-FE-00017897-00</t>
  </si>
  <si>
    <t>001-FE-00017896-00</t>
  </si>
  <si>
    <t>001-FE-00017895-00</t>
  </si>
  <si>
    <t>001-FE-00017894-00</t>
  </si>
  <si>
    <t>001-FE-00017779-00</t>
  </si>
  <si>
    <t>001-FE-00017778-00</t>
  </si>
  <si>
    <t>001-FE-00017777-00</t>
  </si>
  <si>
    <t>001-FE-00017632-00</t>
  </si>
  <si>
    <t>001-FE-00017631-00</t>
  </si>
  <si>
    <t>001-FE-00017581-00</t>
  </si>
  <si>
    <t>001-FE-00017580-00</t>
  </si>
  <si>
    <t>001-FE-00017455-00</t>
  </si>
  <si>
    <t>001-FE-00017454-00</t>
  </si>
  <si>
    <t>001-FE-00017453-00</t>
  </si>
  <si>
    <t>001-FE-00017452-00</t>
  </si>
  <si>
    <t>001-FE-00017450-00</t>
  </si>
  <si>
    <t>001-FE-00017449-00</t>
  </si>
  <si>
    <t>001-FE-00017363-00</t>
  </si>
  <si>
    <t>001-FE-00017298-00</t>
  </si>
  <si>
    <t>001-FE-00017297-00</t>
  </si>
  <si>
    <t>001-FE-00017296-00</t>
  </si>
  <si>
    <t>001-FE-00014043-00</t>
  </si>
  <si>
    <t>001-FE-00017018-00</t>
  </si>
  <si>
    <t>811041552</t>
  </si>
  <si>
    <t>OPERACIONES SERVICIOS Y LOGISTICA EN TRANSPORTES S</t>
  </si>
  <si>
    <t>001-FCAR-00007725-00</t>
  </si>
  <si>
    <t>Sabaneta</t>
  </si>
  <si>
    <t>CARRERA 48A #61 SUR 12</t>
  </si>
  <si>
    <t>001-FCAR-00007631-00</t>
  </si>
  <si>
    <t>001-FCAR-00007630-00</t>
  </si>
  <si>
    <t>001-FCAR-00007629-00</t>
  </si>
  <si>
    <t>001-FCAR-00007627-00</t>
  </si>
  <si>
    <t>001-FCAR-00007616-00</t>
  </si>
  <si>
    <t>001-FCAR-00007461-00</t>
  </si>
  <si>
    <t>001-FCAR-00007460-00</t>
  </si>
  <si>
    <t>001-FCAR-00007417-00</t>
  </si>
  <si>
    <t>001-FCAR-00007416-00</t>
  </si>
  <si>
    <t>001-FCAR-00007364-00</t>
  </si>
  <si>
    <t>001-FCAR-00007363-00</t>
  </si>
  <si>
    <t>001-FCAR-00007362-00</t>
  </si>
  <si>
    <t>001-FCAR-00007252-00</t>
  </si>
  <si>
    <t>001-FCAR-00007251-00</t>
  </si>
  <si>
    <t>001-FCAR-00007250-00</t>
  </si>
  <si>
    <t>001-FCAR-00007249-00</t>
  </si>
  <si>
    <t>001-FCAR-00007248-00</t>
  </si>
  <si>
    <t>001-FCAR-00007247-00</t>
  </si>
  <si>
    <t>001-FCAR-00007246-00</t>
  </si>
  <si>
    <t>001-FCAR-00007222-00</t>
  </si>
  <si>
    <t>001-FCAR-00007221-00</t>
  </si>
  <si>
    <t>001-FCAR-00007220-00</t>
  </si>
  <si>
    <t>001-FCAR-00007219-00</t>
  </si>
  <si>
    <t>001-FCAR-00007218-00</t>
  </si>
  <si>
    <t>001-FCAR-00007217-00</t>
  </si>
  <si>
    <t>001-FCAR-00007163-00</t>
  </si>
  <si>
    <t>001-FCAR-00007162-00</t>
  </si>
  <si>
    <t>001-FCAR-00007161-00</t>
  </si>
  <si>
    <t>001-FCAR-00007142-00</t>
  </si>
  <si>
    <t>001-FCAR-00007140-00</t>
  </si>
  <si>
    <t>001-FCAR-00007139-00</t>
  </si>
  <si>
    <t>001-FCAR-00006896-00</t>
  </si>
  <si>
    <t>001-FCAR-00006873-00</t>
  </si>
  <si>
    <t>001-FCAR-00007048-00</t>
  </si>
  <si>
    <t>001-FCAR-00070007-00</t>
  </si>
  <si>
    <t>001-FCAR-00007108-00</t>
  </si>
  <si>
    <t>001-FCAR-00007009-00</t>
  </si>
  <si>
    <t>001-FCAR-00007008-00</t>
  </si>
  <si>
    <t>001-FCAR-00007006-00</t>
  </si>
  <si>
    <t>001-FCAR-00007005-00</t>
  </si>
  <si>
    <t>001-FCAR-00006839-00</t>
  </si>
  <si>
    <t>001-FCAR-00006838-00</t>
  </si>
  <si>
    <t>001-FCAR-00006813-00</t>
  </si>
  <si>
    <t>001-FCAR-00006808-00</t>
  </si>
  <si>
    <t>001-FCAR-00006807-00</t>
  </si>
  <si>
    <t>001-FCAR-00006741-00</t>
  </si>
  <si>
    <t>001-FCAR-00006703-00</t>
  </si>
  <si>
    <t>001-FCAR-00006699-00</t>
  </si>
  <si>
    <t>001-FCAR-00006597-00</t>
  </si>
  <si>
    <t>001-FCAR-00006596-00</t>
  </si>
  <si>
    <t>001-FCAR-00006595-00</t>
  </si>
  <si>
    <t>001-FCAR-00006594-00</t>
  </si>
  <si>
    <t>001-FCAR-00006593-00</t>
  </si>
  <si>
    <t>001-FCAR-00006385-00</t>
  </si>
  <si>
    <t>001-FCAR-00006235-00</t>
  </si>
  <si>
    <t>001-FCAR-00006234-00</t>
  </si>
  <si>
    <t>001-FCAR-00006233-00</t>
  </si>
  <si>
    <t>001-FCAR-00006232-00</t>
  </si>
  <si>
    <t>811041369</t>
  </si>
  <si>
    <t>REDLLANTAS S.A.</t>
  </si>
  <si>
    <t>001--00378289-00</t>
  </si>
  <si>
    <t>CR 32 1 B SUR 51 OF 429</t>
  </si>
  <si>
    <t>811016261</t>
  </si>
  <si>
    <t>ACOSTALLANTAS S.A.</t>
  </si>
  <si>
    <t>001-FAE-00033352-00</t>
  </si>
  <si>
    <t>CR 42 54A 71 BODEGA 118 AUTOPISTA SUR</t>
  </si>
  <si>
    <t>806009473</t>
  </si>
  <si>
    <t>UNITED LOGISTIC SERVICES S.A</t>
  </si>
  <si>
    <t xml:space="preserve">    SERVICIOS ADUANEROS                     </t>
  </si>
  <si>
    <t>001--00001759-00</t>
  </si>
  <si>
    <t>CARRERA 7 #80-49 OF.901</t>
  </si>
  <si>
    <t>001--00001727-00</t>
  </si>
  <si>
    <t>800248701</t>
  </si>
  <si>
    <t>BENAVIDES MELO S.A.S.</t>
  </si>
  <si>
    <t>001-BOG-00023389-00</t>
  </si>
  <si>
    <t>TV 93 #51-98 ED. PRANA 26 OF.401</t>
  </si>
  <si>
    <t>001-MDL-00007201-00</t>
  </si>
  <si>
    <t>001-MDL-00007200-00</t>
  </si>
  <si>
    <t>001-MDL-00006838-00</t>
  </si>
  <si>
    <t>001-MDL-00006836-00</t>
  </si>
  <si>
    <t>001-MDL-00006772-00</t>
  </si>
  <si>
    <t>001-MDL-00006503-00</t>
  </si>
  <si>
    <t>001-MDL-00006000-00</t>
  </si>
  <si>
    <t>001-MDL-00005885-00</t>
  </si>
  <si>
    <t>800178864</t>
  </si>
  <si>
    <t>ROAD CARGO S.A.S.</t>
  </si>
  <si>
    <t>001-CH-00000033-00</t>
  </si>
  <si>
    <t>Yopal</t>
  </si>
  <si>
    <t>KM 1 VIA YOPAL - AGUAZUL ZN INDUSTRIAL</t>
  </si>
  <si>
    <t>800150280</t>
  </si>
  <si>
    <t>FIDUCIARIA BANCOLOMBIA S A SOCIEDAD FIDUCIARIA</t>
  </si>
  <si>
    <t>CARRERA 48 #26-85</t>
  </si>
  <si>
    <t>001--00417597-00</t>
  </si>
  <si>
    <t>800128680</t>
  </si>
  <si>
    <t>REENCAFE S.A.</t>
  </si>
  <si>
    <t>001-EJ-05158551-00</t>
  </si>
  <si>
    <t>Pereira</t>
  </si>
  <si>
    <t>CALLE 45 8B 45</t>
  </si>
  <si>
    <t>800084582</t>
  </si>
  <si>
    <t>ELEMENTOS JAVI CIA LTDA</t>
  </si>
  <si>
    <t>001-FE-00002949-00</t>
  </si>
  <si>
    <t>CR 50 A 58 36 BRR PRADO CENTRO</t>
  </si>
  <si>
    <t>800027867</t>
  </si>
  <si>
    <t>INDUSTRIAS BASICAS DE CALDAS S.A. I.B.C.</t>
  </si>
  <si>
    <t>001-1FEV-00029097-00</t>
  </si>
  <si>
    <t>VIA PANAMERICANA KM 18 LA MANUELA</t>
  </si>
  <si>
    <t>001-1FEV-00028799-00</t>
  </si>
  <si>
    <t>800015821</t>
  </si>
  <si>
    <t>CONTABLER S.A.</t>
  </si>
  <si>
    <t>TRANSV. 5A 45 225</t>
  </si>
  <si>
    <t>001--00055826-00</t>
  </si>
  <si>
    <t>001--00055603-00</t>
  </si>
  <si>
    <t>001--00055284-00</t>
  </si>
  <si>
    <t>001--00054976-00</t>
  </si>
  <si>
    <t>001--00054769-00</t>
  </si>
  <si>
    <t>001--00054634-00</t>
  </si>
  <si>
    <t>001--00054623-00</t>
  </si>
  <si>
    <t>001--00054536-00</t>
  </si>
  <si>
    <t>98633994</t>
  </si>
  <si>
    <t>GONZALEZ MONTOYA JUAN DAVID</t>
  </si>
  <si>
    <t>001--00000591-00</t>
  </si>
  <si>
    <t>CR 80 C 33 96</t>
  </si>
  <si>
    <t>98546723</t>
  </si>
  <si>
    <t>RESTREPO MONTOYA IVAN MAURICIO</t>
  </si>
  <si>
    <t>001-MAUR-00001775-00</t>
  </si>
  <si>
    <t>CR 43 B CL 72 SUR 21 IN 201</t>
  </si>
  <si>
    <t>001-MAUR-00001774-00</t>
  </si>
  <si>
    <t>001-MAUR-00001766-00</t>
  </si>
  <si>
    <t>001-MAUR-00001763-00</t>
  </si>
  <si>
    <t>001-MAUR-00001753-00</t>
  </si>
  <si>
    <t>001-MAUR-00001731-00</t>
  </si>
  <si>
    <t>001-MAUR-00001727-00</t>
  </si>
  <si>
    <t>001-MAUR-00001719-00</t>
  </si>
  <si>
    <t>001-MAUR-00001716-00</t>
  </si>
  <si>
    <t>001-MAUR-00001702-00</t>
  </si>
  <si>
    <t>98520236</t>
  </si>
  <si>
    <t>SALAZAR ACOSTA JUAN GUILLERMO</t>
  </si>
  <si>
    <t>001-FE-00001611-00</t>
  </si>
  <si>
    <t>CL 36 50 A 38</t>
  </si>
  <si>
    <t>98499180</t>
  </si>
  <si>
    <t>HERNANDEZ ZAPATA WALTER ALBERTO</t>
  </si>
  <si>
    <t>001-SETT-00005329-00</t>
  </si>
  <si>
    <t>CR 56 A 66 24</t>
  </si>
  <si>
    <t>001-SETT-00005321-00</t>
  </si>
  <si>
    <t>001-SETT-00005314-00</t>
  </si>
  <si>
    <t>001-SETT-00005315-00</t>
  </si>
  <si>
    <t>79570804</t>
  </si>
  <si>
    <t>CASTRO MORENO JAIME</t>
  </si>
  <si>
    <t>CL 48 D SUR 40 453</t>
  </si>
  <si>
    <t>001--00000300-00</t>
  </si>
  <si>
    <t>001--00000008-00</t>
  </si>
  <si>
    <t>71739067</t>
  </si>
  <si>
    <t>MANTILLA ORTIZ DIEGO FERNANDO</t>
  </si>
  <si>
    <t>001--00014972-00</t>
  </si>
  <si>
    <t>CL 19 A 43 B 41</t>
  </si>
  <si>
    <t>001-H-JD-DFMO-00280518-00</t>
  </si>
  <si>
    <t>001-H-JD-DFMO-00180318-00</t>
  </si>
  <si>
    <t>001-H-JD-DFMO-00241117-00</t>
  </si>
  <si>
    <t>001-H-JD-DFMO-00181017-00</t>
  </si>
  <si>
    <t>001-H-JD-DFMO-00180917-00</t>
  </si>
  <si>
    <t>001-H-JD-DFMO-00160817-00</t>
  </si>
  <si>
    <t>71724248</t>
  </si>
  <si>
    <t>CASTAÑEDA DIAZ RAUL DE JESUS</t>
  </si>
  <si>
    <t>001-FE-00005329-00</t>
  </si>
  <si>
    <t>CALLE 2 SUR 50E 34</t>
  </si>
  <si>
    <t>71532063</t>
  </si>
  <si>
    <t>GRANADA CELIS DIEGO ALEXCES</t>
  </si>
  <si>
    <t>001-NIA-00005886-00</t>
  </si>
  <si>
    <t>CRA 93D 33B 51 STA MONICA</t>
  </si>
  <si>
    <t>71312813</t>
  </si>
  <si>
    <t>LONDOÑO AREIZA RUBEN DARIO</t>
  </si>
  <si>
    <t>001--00018784-00</t>
  </si>
  <si>
    <t>CR 47 CL 131 SUR 95 IN 209</t>
  </si>
  <si>
    <t>70510852</t>
  </si>
  <si>
    <t>HERNANDEZ  LEONARDO ALBEIRO</t>
  </si>
  <si>
    <t>001-CC-00000008-00</t>
  </si>
  <si>
    <t>Amagá</t>
  </si>
  <si>
    <t>CL 49 50 52  LA POLA</t>
  </si>
  <si>
    <t>70501321</t>
  </si>
  <si>
    <t>VASQUEZ MUÑOZ CARLOS ARTURO</t>
  </si>
  <si>
    <t>001--00001976-00</t>
  </si>
  <si>
    <t>CL 53A 46 15</t>
  </si>
  <si>
    <t>70107352</t>
  </si>
  <si>
    <t>GONZALEZ LOPEZ ALVARO</t>
  </si>
  <si>
    <t>001-NI-00004538-00</t>
  </si>
  <si>
    <t>CR 25 10 B 190 CA 117</t>
  </si>
  <si>
    <t>001-NIA-00005363-00</t>
  </si>
  <si>
    <t>001-NIA-00005233-00</t>
  </si>
  <si>
    <t>001-NI-00004304-00</t>
  </si>
  <si>
    <t>001-NIA-00005138-00</t>
  </si>
  <si>
    <t>001-NIA-00004930-00</t>
  </si>
  <si>
    <t>001-NI-00004103-00</t>
  </si>
  <si>
    <t>001-NIA-00004802-00</t>
  </si>
  <si>
    <t>001-NI-00004025-00</t>
  </si>
  <si>
    <t>001-NIA-00004675-00</t>
  </si>
  <si>
    <t>001-NI-00003872-00</t>
  </si>
  <si>
    <t>001-NIA-00004555-00</t>
  </si>
  <si>
    <t>001-NI-00003789-00</t>
  </si>
  <si>
    <t>001-NIA-00004449-00</t>
  </si>
  <si>
    <t>001-NI-00003696-00</t>
  </si>
  <si>
    <t>001-NIA-00004315-00</t>
  </si>
  <si>
    <t>001-NIA-00004166-00</t>
  </si>
  <si>
    <t>001-NI-00003494-00</t>
  </si>
  <si>
    <t>001-NIA-00004059-00</t>
  </si>
  <si>
    <t>001-NI-00003422-00</t>
  </si>
  <si>
    <t>001-NIA-00003960-00</t>
  </si>
  <si>
    <t>001-NI-00003309-00</t>
  </si>
  <si>
    <t>001-NIA-00003865-00</t>
  </si>
  <si>
    <t>001--00003229-00</t>
  </si>
  <si>
    <t>001--00020139-00</t>
  </si>
  <si>
    <t>001-NIA-00003658-00</t>
  </si>
  <si>
    <t>001-NI-00002943-00</t>
  </si>
  <si>
    <t>001--00016930-00</t>
  </si>
  <si>
    <t>001-FPC-00000450-00</t>
  </si>
  <si>
    <t>001-FPC-00000449-00</t>
  </si>
  <si>
    <t>001-FP-00016400-00</t>
  </si>
  <si>
    <t>001-FP-00016399-00</t>
  </si>
  <si>
    <t>001-NI-00002339-00</t>
  </si>
  <si>
    <t>001--00014971-00</t>
  </si>
  <si>
    <t>001--00014797-00</t>
  </si>
  <si>
    <t>001-H-JD-AGL-00260618-00</t>
  </si>
  <si>
    <t>001-H-JD-AGL-00280518-00</t>
  </si>
  <si>
    <t>001-H-JD-AGL-00010518-00</t>
  </si>
  <si>
    <t>001-H-JD-AGL-00180318-00</t>
  </si>
  <si>
    <t>001-H-JD-AGL-00230218-00</t>
  </si>
  <si>
    <t>001-H-JD-AGL-00241117-00</t>
  </si>
  <si>
    <t>70044388</t>
  </si>
  <si>
    <t>RESTREPO MEJIA GUILLERMO</t>
  </si>
  <si>
    <t>001-H-JD-GRM-00170217-00</t>
  </si>
  <si>
    <t>CRA 32B 16 SUR 24 AP 301</t>
  </si>
  <si>
    <t>001-H-JD-GRM-00001611-00</t>
  </si>
  <si>
    <t>001-H-JD-GRM-00000719-00</t>
  </si>
  <si>
    <t>001-H-JD-GRM-00000624-00</t>
  </si>
  <si>
    <t>001-H-JD-GRM-00000516-00</t>
  </si>
  <si>
    <t>001-H-JD-GRM-00001117-00</t>
  </si>
  <si>
    <t>001-H-JD-GRM-00001013-00</t>
  </si>
  <si>
    <t>001-H-JD-GRM-00000915-00</t>
  </si>
  <si>
    <t>001-H-JD-GRM-00000811-00</t>
  </si>
  <si>
    <t>001-H-JD-GRM-00000611-00</t>
  </si>
  <si>
    <t>001-H-JD-GRM-00000312-00</t>
  </si>
  <si>
    <t>001-H-JD-GRM-00000212-00</t>
  </si>
  <si>
    <t>001--00001211-00</t>
  </si>
  <si>
    <t>001--00001113-00</t>
  </si>
  <si>
    <t>001--00000722-00</t>
  </si>
  <si>
    <t>001--00000513-00</t>
  </si>
  <si>
    <t>001--00000411-00</t>
  </si>
  <si>
    <t>001--00001219-00</t>
  </si>
  <si>
    <t>001--00001018-00</t>
  </si>
  <si>
    <t>001--00000830-00</t>
  </si>
  <si>
    <t>43053807</t>
  </si>
  <si>
    <t>CASTAÑO MUÑOZ LUZ GLORIA</t>
  </si>
  <si>
    <t>CL 10 D CR 25 173 IN 303</t>
  </si>
  <si>
    <t>001-2-00000000-00</t>
  </si>
  <si>
    <t>41946925</t>
  </si>
  <si>
    <t>CASTELLANOS ESPINAL CATALINE</t>
  </si>
  <si>
    <t>001--00000050-00</t>
  </si>
  <si>
    <t>CLL 13 22-56</t>
  </si>
  <si>
    <t>41915508</t>
  </si>
  <si>
    <t>PATIÑO VALENCIA LILIANA PATRICIA</t>
  </si>
  <si>
    <t>001--00002308-00</t>
  </si>
  <si>
    <t>CARRE 14 23-15</t>
  </si>
  <si>
    <t>32455369</t>
  </si>
  <si>
    <t>ELVIA ROSA RESTREPO MUÑOZ</t>
  </si>
  <si>
    <t>CRA 73 28 24</t>
  </si>
  <si>
    <t>25170563</t>
  </si>
  <si>
    <t>DUQUE OSPINA ANA LUZ</t>
  </si>
  <si>
    <t>001--00023081-00</t>
  </si>
  <si>
    <t>CR 15 12 43</t>
  </si>
  <si>
    <t>25095680</t>
  </si>
  <si>
    <t>GARCIA ARIAS ALBA LUCIA</t>
  </si>
  <si>
    <t>001--00001848-00</t>
  </si>
  <si>
    <t>Salamina</t>
  </si>
  <si>
    <t>CALLE 5 6-74</t>
  </si>
  <si>
    <t>18610920</t>
  </si>
  <si>
    <t>CALLE HURTADO DIEGO ANDRES</t>
  </si>
  <si>
    <t>001-FEDC-00000260-00</t>
  </si>
  <si>
    <t>CALLE 137 SUR 50A 9</t>
  </si>
  <si>
    <t>17078127</t>
  </si>
  <si>
    <t>GOMEZ ROJAS ENRIQUE NEVARDO</t>
  </si>
  <si>
    <t>001-LVG-ENGR-00001720-00</t>
  </si>
  <si>
    <t>CR 30A 17 SUR 36  APTO. 1502</t>
  </si>
  <si>
    <t>001-H-JD-ENGR-00230218-00</t>
  </si>
  <si>
    <t>15903693</t>
  </si>
  <si>
    <t>SALAZAR RAMIREZ JOAQUIN</t>
  </si>
  <si>
    <t>001-CC-00200822-00</t>
  </si>
  <si>
    <t>CALLE 75A #48-64</t>
  </si>
  <si>
    <t>001-CC-10082022-00</t>
  </si>
  <si>
    <t>001-CC-01082022-00</t>
  </si>
  <si>
    <t>001--20072022-00</t>
  </si>
  <si>
    <t>001--10072022-00</t>
  </si>
  <si>
    <t>001--01072022-00</t>
  </si>
  <si>
    <t>001--10062022-00</t>
  </si>
  <si>
    <t>001--01062022-00</t>
  </si>
  <si>
    <t>001--20052022-00</t>
  </si>
  <si>
    <t>15259946</t>
  </si>
  <si>
    <t>GALEANO MORALES GIOVANNI</t>
  </si>
  <si>
    <t>001-FVEI.-00000009-00</t>
  </si>
  <si>
    <t>CL 129 SUR 49 56 OF 214</t>
  </si>
  <si>
    <t>8297679</t>
  </si>
  <si>
    <t>RESTREPO ANGEL EMILIO</t>
  </si>
  <si>
    <t>001--00000301-00</t>
  </si>
  <si>
    <t>CARRERA 46A 6SUR 15</t>
  </si>
  <si>
    <t>8284411</t>
  </si>
  <si>
    <t>RESTREPO SANTAMARIA CARLOS ENRIQUE MAURI</t>
  </si>
  <si>
    <t>001-H-JD-CERS-00001003-00</t>
  </si>
  <si>
    <t>CR 36 8 A 11 OF 201</t>
  </si>
  <si>
    <t>001-H-JD-CERS-00001512-00</t>
  </si>
  <si>
    <t>001-H-JD-CERS-00001611-00</t>
  </si>
  <si>
    <t>001-H-JD-CERS-00001021-00</t>
  </si>
  <si>
    <t>001-H-JD-CERS-00000913-00</t>
  </si>
  <si>
    <t>001-H-JD-CERS-00000825-00</t>
  </si>
  <si>
    <t>001-H-JD-CERS-00000624-00</t>
  </si>
  <si>
    <t>001-H-JD-CERS-00000516-00</t>
  </si>
  <si>
    <t>001-H-JD-CERS-00000316-00</t>
  </si>
  <si>
    <t>001-H-JD-CERS-00000216-00</t>
  </si>
  <si>
    <t>8237181</t>
  </si>
  <si>
    <t>BERNAL EUSSE JAVIER DE JESUS</t>
  </si>
  <si>
    <t>calle 77#10-28 apartamento 101</t>
  </si>
  <si>
    <t>8071545</t>
  </si>
  <si>
    <t>SANCHEZ AGUDELO FABIO ALONSO</t>
  </si>
  <si>
    <t>001-FS-00000969-00</t>
  </si>
  <si>
    <t>CL 132 45 2 IN 7000</t>
  </si>
  <si>
    <t>001-FS-00000965-00</t>
  </si>
  <si>
    <t>001-FS-00000907-00</t>
  </si>
  <si>
    <t>001-FS-00000905-00</t>
  </si>
  <si>
    <t>001-FS-00000876-00</t>
  </si>
  <si>
    <t>001-FS-00000874-00</t>
  </si>
  <si>
    <t>001-FS-00000512-00</t>
  </si>
  <si>
    <t>001-FS-00000504-00</t>
  </si>
  <si>
    <t>4077812</t>
  </si>
  <si>
    <t>BUITRAGO ALFONSO VICTOR MANUEL</t>
  </si>
  <si>
    <t>001--00016373-00</t>
  </si>
  <si>
    <t>Villavicencio</t>
  </si>
  <si>
    <t>CL 12 SUR 18 81 MA L CA 2 B</t>
  </si>
  <si>
    <t>3411689</t>
  </si>
  <si>
    <t>BRAVO HERRERA LUIS ALBERTO</t>
  </si>
  <si>
    <t>001-PES-00107480-00</t>
  </si>
  <si>
    <t>CL LOS ALPES ANGELOPOLIS</t>
  </si>
  <si>
    <t>001-PES-00010748-00</t>
  </si>
  <si>
    <t>001-PES-00010745-00</t>
  </si>
  <si>
    <t>001-PES-00010697-00</t>
  </si>
  <si>
    <t>001-PES-00010681-00</t>
  </si>
  <si>
    <t>001-PES-00010616-00</t>
  </si>
  <si>
    <t>3350359</t>
  </si>
  <si>
    <t>TORO LUDEKE CHRISTIAN JAVIER</t>
  </si>
  <si>
    <t>001-NI-00004693-00</t>
  </si>
  <si>
    <t>CR 43 C  1- 75 APTO. 304</t>
  </si>
  <si>
    <t>001-NI-00004692-00</t>
  </si>
  <si>
    <t>001-NI-00004691-00</t>
  </si>
  <si>
    <t>001-NI-00004690-00</t>
  </si>
  <si>
    <t>001-NI-00004539-00</t>
  </si>
  <si>
    <t>001-NIA-00005364-00</t>
  </si>
  <si>
    <t>001-NIA-00005232-00</t>
  </si>
  <si>
    <t>001-NI-00004303-00</t>
  </si>
  <si>
    <t>001-NIA-00005137-00</t>
  </si>
  <si>
    <t>001-NIA-00004931-00</t>
  </si>
  <si>
    <t>001-NI-00004102-00</t>
  </si>
  <si>
    <t>001-NIA-00004801-00</t>
  </si>
  <si>
    <t>001-NI-00004024-00</t>
  </si>
  <si>
    <t>001-NIA-00004674-00</t>
  </si>
  <si>
    <t>001-NI-00003871-00</t>
  </si>
  <si>
    <t>001-NIA-00004554-00</t>
  </si>
  <si>
    <t>001-NI-00003788-00</t>
  </si>
  <si>
    <t>001-NIA-00004448-00</t>
  </si>
  <si>
    <t>001-NI-00003697-00</t>
  </si>
  <si>
    <t>001-NIA-00004314-00</t>
  </si>
  <si>
    <t>001-NIA-00004167-00</t>
  </si>
  <si>
    <t>001-NI-00003493-00</t>
  </si>
  <si>
    <t>001-NIA-00004058-00</t>
  </si>
  <si>
    <t>001-NI-00003421-00</t>
  </si>
  <si>
    <t>001--00003959-00</t>
  </si>
  <si>
    <t>001-NI-00003308-00</t>
  </si>
  <si>
    <t>001-NIA-00003864-00</t>
  </si>
  <si>
    <t>001--00003228-00</t>
  </si>
  <si>
    <t>001--00020138-00</t>
  </si>
  <si>
    <t>001-NI-00002942-00</t>
  </si>
  <si>
    <t>001--00016931-00</t>
  </si>
  <si>
    <t>001--00014970-00</t>
  </si>
  <si>
    <t>001--00014796-00</t>
  </si>
  <si>
    <t>001-H-JD-CJTL-00260618-00</t>
  </si>
  <si>
    <t>001-H-JD-CJTL-00010518-00</t>
  </si>
  <si>
    <t>001-H-JD-CJTL-00180318-00</t>
  </si>
  <si>
    <t>001-H-JD-CJTL-00230218-00</t>
  </si>
  <si>
    <t>001-H-JD-CTL-00001654-00</t>
  </si>
  <si>
    <t>001-H-JD-CJTL-00241117-00</t>
  </si>
  <si>
    <t>001-H-JD-CJTL-00181017-00</t>
  </si>
  <si>
    <t>001-H-JD-CJTL-00180917-00</t>
  </si>
  <si>
    <t>001-H-JD-CJTL-00011638-00</t>
  </si>
  <si>
    <t>001-H-JD-CJTL-00200617-00</t>
  </si>
  <si>
    <t>001-H-JD-CJTL-00220517-00</t>
  </si>
  <si>
    <t>001-H-JD-CJTL-00001003-00</t>
  </si>
  <si>
    <t>001-H-JD-CJTL-00170217-00</t>
  </si>
  <si>
    <t>001-H-JD-CJTL-00000117-00</t>
  </si>
  <si>
    <t>001-H-JD-CJTL-00001116-00</t>
  </si>
  <si>
    <t>001-H-JD-CJTL-00001021-00</t>
  </si>
  <si>
    <t>001-H-JD-CJTL-00000825-00</t>
  </si>
  <si>
    <t>001-H-JD-CJTL-00000719-00</t>
  </si>
  <si>
    <t>001-H-JD-CJTL-00000624-00</t>
  </si>
  <si>
    <t>001--00000316-00</t>
  </si>
  <si>
    <t>001-H-JD-CJTL-00000216-00</t>
  </si>
  <si>
    <t>001-H-JD-CJTL-00001215-00</t>
  </si>
  <si>
    <t>001-H-JD-CJTL-00001117-00</t>
  </si>
  <si>
    <t>001-H-JD-CJTL-00001013-00</t>
  </si>
  <si>
    <t>001-H-JD-CJTL-00000915-00</t>
  </si>
  <si>
    <t>001-H-JD-CJTL-00000811-00</t>
  </si>
  <si>
    <t>001-H-JD-CJTL-00000714-00</t>
  </si>
  <si>
    <t>001-H-JD-CJTL-00000611-00</t>
  </si>
  <si>
    <t>001-H-JD-CJTL-00000511-00</t>
  </si>
  <si>
    <t>001-H-JD-CJTL-00000409-00</t>
  </si>
  <si>
    <t>001-H-JD-CJTL-00000312-00</t>
  </si>
  <si>
    <t>001-H-JD-CJTL-00000212-00</t>
  </si>
  <si>
    <t>001--10001211-00</t>
  </si>
  <si>
    <t>001--00001010-00</t>
  </si>
  <si>
    <t>001--00000911-00</t>
  </si>
  <si>
    <t>001--00000814-00</t>
  </si>
  <si>
    <t>001--00001130-00</t>
  </si>
  <si>
    <t>001--00000905-00</t>
  </si>
  <si>
    <t>3343038</t>
  </si>
  <si>
    <t>CASTRO RESTREPO LUCIANO ALBERTO</t>
  </si>
  <si>
    <t>001-B-00011112-00</t>
  </si>
  <si>
    <t>Cra. 58 #45 - 37</t>
  </si>
  <si>
    <t>2088755</t>
  </si>
  <si>
    <t>HENAO SAENZ LUIS JORGE</t>
  </si>
  <si>
    <t>CL 24 SUR  38 05 CASA 150</t>
  </si>
  <si>
    <t>001--00000612-00</t>
  </si>
  <si>
    <t>001--00000214-00</t>
  </si>
  <si>
    <t>001--00010181-00</t>
  </si>
  <si>
    <t>900024870</t>
  </si>
  <si>
    <t>ECOCERT COLOMBIA LTDA</t>
  </si>
  <si>
    <t>001-ECO-00001055-00</t>
  </si>
  <si>
    <t>CL 61 3A 26 P 2</t>
  </si>
  <si>
    <t>901541829</t>
  </si>
  <si>
    <t>MIGEODB SERVICIOS GEOLOGICOS S.A.S</t>
  </si>
  <si>
    <t>001-FEMI-00000114-00</t>
  </si>
  <si>
    <t>CL 56 SUR 87 A 437 V</t>
  </si>
  <si>
    <t>901496570</t>
  </si>
  <si>
    <t>SOLUCIONES PAL S.A.S</t>
  </si>
  <si>
    <t>001-PAL-00000077-00</t>
  </si>
  <si>
    <t>CALLE 2 SUR #43C 100 OF 504</t>
  </si>
  <si>
    <t>001-PAL-00000074-00</t>
  </si>
  <si>
    <t>001-PAL-00000068-00</t>
  </si>
  <si>
    <t>001-PAL-00000063-00</t>
  </si>
  <si>
    <t>901022496</t>
  </si>
  <si>
    <t>MINERALES DEL TOLIMA FJG S.A.S.</t>
  </si>
  <si>
    <t>001-FE-00000991-00</t>
  </si>
  <si>
    <t>Armero</t>
  </si>
  <si>
    <t>CARRERA 5 #14-55 ZONA INDUSTRIAL</t>
  </si>
  <si>
    <t>001-FE-00000990-00</t>
  </si>
  <si>
    <t>001-FE-00000977-00</t>
  </si>
  <si>
    <t>001-FE-00000976-00</t>
  </si>
  <si>
    <t>001-FE-00000949-00</t>
  </si>
  <si>
    <t>001-FE-00000948-00</t>
  </si>
  <si>
    <t>001-FE-00000938-00</t>
  </si>
  <si>
    <t>001-FE-00000928-00</t>
  </si>
  <si>
    <t>001-FE-00000296-00</t>
  </si>
  <si>
    <t>001-FE-00000914-00</t>
  </si>
  <si>
    <t>001-FE-00000913-00</t>
  </si>
  <si>
    <t>001-FE-00000899-00</t>
  </si>
  <si>
    <t>001-FE-00000898-00</t>
  </si>
  <si>
    <t>001-FE-00000889-00</t>
  </si>
  <si>
    <t>900396225</t>
  </si>
  <si>
    <t>EMPAQUES JUAN S.A.S.</t>
  </si>
  <si>
    <t>001-FE-00152069-00</t>
  </si>
  <si>
    <t>CL 85 48 01 BL 12 LC 13</t>
  </si>
  <si>
    <t>001-FE-00149455-00</t>
  </si>
  <si>
    <t>900171734</t>
  </si>
  <si>
    <t>LOGISTICA F.T.A  S.A.S.</t>
  </si>
  <si>
    <t>001-FEFT-00001078-00</t>
  </si>
  <si>
    <t>CL 33 26 76</t>
  </si>
  <si>
    <t>001-FEFT-00000999-00</t>
  </si>
  <si>
    <t>001-FEFT-00000997-00</t>
  </si>
  <si>
    <t>001-FEFT-00000993-00</t>
  </si>
  <si>
    <t>001-FEFT-00000974-00</t>
  </si>
  <si>
    <t>001-FEFT-00000967-00</t>
  </si>
  <si>
    <t>001-FEFT-00000966-00</t>
  </si>
  <si>
    <t>001-FEFT-00000956-00</t>
  </si>
  <si>
    <t>001-FEFT-00000953-00</t>
  </si>
  <si>
    <t>001-FEFT-00000952-00</t>
  </si>
  <si>
    <t>001-FEFT-00000943-00</t>
  </si>
  <si>
    <t>001-FEFT-00009241-00</t>
  </si>
  <si>
    <t>001-FEFT-00000924-00</t>
  </si>
  <si>
    <t>001-FEFT-00000923-00</t>
  </si>
  <si>
    <t>001-FEFT-00000915-00</t>
  </si>
  <si>
    <t>001-FEFT-00000902-00</t>
  </si>
  <si>
    <t>001-FEFT-00000901-00</t>
  </si>
  <si>
    <t>001-FEFT-00000891-00</t>
  </si>
  <si>
    <t>001-FEFT-00000888-00</t>
  </si>
  <si>
    <t>001-FEFT-00000820-00</t>
  </si>
  <si>
    <t>001-FEFT-00000809-00</t>
  </si>
  <si>
    <t>001-FEFT-00000815-00</t>
  </si>
  <si>
    <t>001-FEFT-00000813-00</t>
  </si>
  <si>
    <t>001-FEFT-00000808-00</t>
  </si>
  <si>
    <t>001-FE-00000807-00</t>
  </si>
  <si>
    <t>001-FE-00000806-00</t>
  </si>
  <si>
    <t>001-FEFT-00000800-00</t>
  </si>
  <si>
    <t>001-FEFT-00000799-00</t>
  </si>
  <si>
    <t>001-FE-00000797-00</t>
  </si>
  <si>
    <t>001-FE-00000796-00</t>
  </si>
  <si>
    <t>001-FE-00000795-00</t>
  </si>
  <si>
    <t>001-FE-00000790-00</t>
  </si>
  <si>
    <t>001-FE-00000789-00</t>
  </si>
  <si>
    <t>001-FE-00000785-00</t>
  </si>
  <si>
    <t>001-FE-00000784-00</t>
  </si>
  <si>
    <t>900108215</t>
  </si>
  <si>
    <t>FERTRANS S.A.S.</t>
  </si>
  <si>
    <t>001-CCFT-00007474-00</t>
  </si>
  <si>
    <t>CR 42 26 18 AUT SUR</t>
  </si>
  <si>
    <t>001-CCFT-00007473-00</t>
  </si>
  <si>
    <t>001-CCFT-00007439-00</t>
  </si>
  <si>
    <t>001-CCFT-00007409-00</t>
  </si>
  <si>
    <t>001-CCFT-00007366-00</t>
  </si>
  <si>
    <t>001-CCFT-00007345-00</t>
  </si>
  <si>
    <t>001-CCFT-00007344-00</t>
  </si>
  <si>
    <t>001-CCFT-00007267-00</t>
  </si>
  <si>
    <t>001-CCFT-00007266-00</t>
  </si>
  <si>
    <t>001-CCFT-00007265-00</t>
  </si>
  <si>
    <t>001-CCFT-00007221-00</t>
  </si>
  <si>
    <t>001-CCFT-00007179-00</t>
  </si>
  <si>
    <t>001-CCFT-00007149-00</t>
  </si>
  <si>
    <t>001-CCFT-00006577-00</t>
  </si>
  <si>
    <t>001-CCFT-00006522-00</t>
  </si>
  <si>
    <t>001-CCFT-00006521-00</t>
  </si>
  <si>
    <t>001-CCFT-00006520-00</t>
  </si>
  <si>
    <t>001-CCFT-00006486-00</t>
  </si>
  <si>
    <t>001-CCFT-00006485-00</t>
  </si>
  <si>
    <t>001-CCFT-00006462-00</t>
  </si>
  <si>
    <t>001-CCFT-00006461-00</t>
  </si>
  <si>
    <t>001-CCFT-00006435-00</t>
  </si>
  <si>
    <t>001-CCFT-00006434-00</t>
  </si>
  <si>
    <t>001-CCFT-00006245-00</t>
  </si>
  <si>
    <t>890312652</t>
  </si>
  <si>
    <t>QUIMICA BASICA COLOMBIANA S.A. Q.B.C.</t>
  </si>
  <si>
    <t>001-QFEV-00029085-00</t>
  </si>
  <si>
    <t>Cali</t>
  </si>
  <si>
    <t>CARRERA 100 16-20 OF 601</t>
  </si>
  <si>
    <t>830127962</t>
  </si>
  <si>
    <t>NEXUS LOGISTICS SAS</t>
  </si>
  <si>
    <t>001-FE-00003571-00</t>
  </si>
  <si>
    <t>CR 9 81 A 26 OF 403</t>
  </si>
  <si>
    <t>001-FE-00003566-00</t>
  </si>
  <si>
    <t>001-FE-00003543-00</t>
  </si>
  <si>
    <t>001-FE-00003542-00</t>
  </si>
  <si>
    <t>001-FE-00003541-00</t>
  </si>
  <si>
    <t>001-FE-00003538-00</t>
  </si>
  <si>
    <t>001-FE-00003516-00</t>
  </si>
  <si>
    <t>001-FE-00003491-00</t>
  </si>
  <si>
    <t>001-FE-00003427-00</t>
  </si>
  <si>
    <t>001-FE-00003426-00</t>
  </si>
  <si>
    <t>001-FE-00003425-00</t>
  </si>
  <si>
    <t>001-FE-00034160-00</t>
  </si>
  <si>
    <t>001-FE-00003419-00</t>
  </si>
  <si>
    <t>001-FE-00003417-00</t>
  </si>
  <si>
    <t>001-FE-00003351-00</t>
  </si>
  <si>
    <t>001-FE-00003347-00</t>
  </si>
  <si>
    <t>001-FE-00003331-00</t>
  </si>
  <si>
    <t>001-FE-00003332-00</t>
  </si>
  <si>
    <t>001-FE-00003326-00</t>
  </si>
  <si>
    <t>001-FE-00003325-00</t>
  </si>
  <si>
    <t>001-FE-00003319-00</t>
  </si>
  <si>
    <t>001-FE-00003318-00</t>
  </si>
  <si>
    <t>001-FE-00003317-00</t>
  </si>
  <si>
    <t>001-FE-00003316-00</t>
  </si>
  <si>
    <t>001-FE-00003315-00</t>
  </si>
  <si>
    <t>001-FE-00003314-00</t>
  </si>
  <si>
    <t>001-FE-00003239-00</t>
  </si>
  <si>
    <t>001-FE-00003232-00</t>
  </si>
  <si>
    <t>001-FE-00003231-00</t>
  </si>
  <si>
    <t>001-FE-00003228-00</t>
  </si>
  <si>
    <t>901599136</t>
  </si>
  <si>
    <t>H.H. IMPORTADORES S.A.S.</t>
  </si>
  <si>
    <t>001-SETG-09800001-00</t>
  </si>
  <si>
    <t>CL 79 SUR 61 23 AP 301</t>
  </si>
  <si>
    <t>901564364</t>
  </si>
  <si>
    <t>RODILLOS Y BANDAS S.A.S</t>
  </si>
  <si>
    <t>001-RB-00000192-00</t>
  </si>
  <si>
    <t>CL 50 B C 37 11</t>
  </si>
  <si>
    <t>001-RB-00000186-00</t>
  </si>
  <si>
    <t>001-RB-00000184-00</t>
  </si>
  <si>
    <t>001-RB-00000183-00</t>
  </si>
  <si>
    <t>001-RB-00000181-00</t>
  </si>
  <si>
    <t>001-RB-00000178-00</t>
  </si>
  <si>
    <t>001-RB-00000176-00</t>
  </si>
  <si>
    <t>001-RB-00000174-00</t>
  </si>
  <si>
    <t>001-RC-00000170-00</t>
  </si>
  <si>
    <t>001-RB-00000164-00</t>
  </si>
  <si>
    <t>001-RB-00025730-00</t>
  </si>
  <si>
    <t>001-RB-00000160-00</t>
  </si>
  <si>
    <t>001-RB-00000155-00</t>
  </si>
  <si>
    <t>001-RB-00000135-00</t>
  </si>
  <si>
    <t>001-RB-00000153-00</t>
  </si>
  <si>
    <t>001-RB-00000152-00</t>
  </si>
  <si>
    <t>001-RB-00000146-00</t>
  </si>
  <si>
    <t>001-RB-00000145-00</t>
  </si>
  <si>
    <t>001-RB-00000131-00</t>
  </si>
  <si>
    <t>901544537</t>
  </si>
  <si>
    <t>EASYFAST SAS</t>
  </si>
  <si>
    <t>001-EF-00000098-00</t>
  </si>
  <si>
    <t>CR 80 48 B 14 OF 401</t>
  </si>
  <si>
    <t>001-EF-00000024-00</t>
  </si>
  <si>
    <t>901446513</t>
  </si>
  <si>
    <t>FLEXIBILIDAD LOGISTICA S.A.S</t>
  </si>
  <si>
    <t>001-CCFE-00001124-00</t>
  </si>
  <si>
    <t>CALLE 82 SUR 47F 100</t>
  </si>
  <si>
    <t>001-CCFE-00001065-00</t>
  </si>
  <si>
    <t>001-CCFE-00000998-00</t>
  </si>
  <si>
    <t>001-CCFE-00000959-00</t>
  </si>
  <si>
    <t>001-CCFE-00000911-00</t>
  </si>
  <si>
    <t>901263360</t>
  </si>
  <si>
    <t>LEMAREN SAS</t>
  </si>
  <si>
    <t>001-FEVC-00008601-00</t>
  </si>
  <si>
    <t>KM 8 VTE DE CALDAS</t>
  </si>
  <si>
    <t>001-FEVC-00008600-00</t>
  </si>
  <si>
    <t>001-FEVC-00008239-00</t>
  </si>
  <si>
    <t>001-FEVC-00008238-00</t>
  </si>
  <si>
    <t>901180898</t>
  </si>
  <si>
    <t>FABRIMET SOLUCIONES S.A.S.</t>
  </si>
  <si>
    <t>AV 49 A 5803</t>
  </si>
  <si>
    <t>901023744</t>
  </si>
  <si>
    <t>A Y T ARENAS Y TRITURADOS S.A.S</t>
  </si>
  <si>
    <t>001-AYT-00000100-00</t>
  </si>
  <si>
    <t>FCA LOS BUILES VDA HATOVIEJO</t>
  </si>
  <si>
    <t>001-AYT-00000099-00</t>
  </si>
  <si>
    <t>001-AYT-00000096-00</t>
  </si>
  <si>
    <t>001-AYT-00000095-00</t>
  </si>
  <si>
    <t>901009693</t>
  </si>
  <si>
    <t>BARRIENTOS ABOGADOS &amp; ASOCIADOS SAS</t>
  </si>
  <si>
    <t>001-BAA-00000588-00</t>
  </si>
  <si>
    <t>CL 10 30 210 AP 408</t>
  </si>
  <si>
    <t>001-BAA-00000566-00</t>
  </si>
  <si>
    <t>001-BAA-00000584-00</t>
  </si>
  <si>
    <t>001-BAA-00000509-00</t>
  </si>
  <si>
    <t>001-BAA-00000501-00</t>
  </si>
  <si>
    <t>001-BAA-00000468-00</t>
  </si>
  <si>
    <t>001-BAA-00000449-00</t>
  </si>
  <si>
    <t>001-BAA-00000430-00</t>
  </si>
  <si>
    <t>001-BAA-00000412-00</t>
  </si>
  <si>
    <t>900899412</t>
  </si>
  <si>
    <t>MB METROLOGIA S.A.S.</t>
  </si>
  <si>
    <t>001-MED-00002536-00</t>
  </si>
  <si>
    <t>CL 32 B 65 B 22</t>
  </si>
  <si>
    <t>900750176</t>
  </si>
  <si>
    <t>INVERSIONES JA&amp;MARIS S.A.S</t>
  </si>
  <si>
    <t>001-FE-00000057-00</t>
  </si>
  <si>
    <t>CL 64 45 39 IN 301</t>
  </si>
  <si>
    <t>001-FE-00000055-00</t>
  </si>
  <si>
    <t>001-FE-00000054-00</t>
  </si>
  <si>
    <t>001-FE-00000053-00</t>
  </si>
  <si>
    <t>900749932</t>
  </si>
  <si>
    <t>FRANCISCO VASCO CONSULTING S.A.S.</t>
  </si>
  <si>
    <t>CL 6 SUR CR 43 A 200 IN 1310</t>
  </si>
  <si>
    <t>900735356</t>
  </si>
  <si>
    <t>INDUCOMPLEMENTOS S.A.S</t>
  </si>
  <si>
    <t>001-FE-00015181-00</t>
  </si>
  <si>
    <t>CALLE 19B #80-123</t>
  </si>
  <si>
    <t>900411808</t>
  </si>
  <si>
    <t>CUERPO DE BOMBEROS VOLUNTARIOS DEL MUNICIPIO DE CA</t>
  </si>
  <si>
    <t>001-ELE-00000284-00</t>
  </si>
  <si>
    <t>CALLE 142A SUR 50-25</t>
  </si>
  <si>
    <t>001-ELE-00000246-00</t>
  </si>
  <si>
    <t>900383486</t>
  </si>
  <si>
    <t>CONSUELO BENJUMEA &amp; ASOCIADOS S.A.S</t>
  </si>
  <si>
    <t>001-HN-00002379-00</t>
  </si>
  <si>
    <t>CL 3 SUR 43 A 52 OF 1003 ED TORRE ULTRAB</t>
  </si>
  <si>
    <t>001-GR-00015860-00</t>
  </si>
  <si>
    <t>900191610</t>
  </si>
  <si>
    <t>AGENCIA DE ADUANA BMA S.A.S. NIVEL 2</t>
  </si>
  <si>
    <t>001--00005830-00</t>
  </si>
  <si>
    <t>CARRERA 106 #15A 25 MZ8</t>
  </si>
  <si>
    <t>001-BTA-00026947-00</t>
  </si>
  <si>
    <t>001-BTA-00026064-00</t>
  </si>
  <si>
    <t>001-BTA-00026063-00</t>
  </si>
  <si>
    <t>001-BTA-00026062-00</t>
  </si>
  <si>
    <t>001-BTA-00026056-00</t>
  </si>
  <si>
    <t>001-BTA-00026045-00</t>
  </si>
  <si>
    <t>900092385</t>
  </si>
  <si>
    <t>UNE EPM TELECOMUNICACIONES S.A.</t>
  </si>
  <si>
    <t>CR 16  11 A SUR 100</t>
  </si>
  <si>
    <t>001-BOPU-03266416-00</t>
  </si>
  <si>
    <t>890980256</t>
  </si>
  <si>
    <t>PARROQUIA DE LOS SANTOS ANGELES ANGELOPOLIS</t>
  </si>
  <si>
    <t>PARQUE PRINCIPAL</t>
  </si>
  <si>
    <t>890912249</t>
  </si>
  <si>
    <t>LUBRIMAQ S.A.S</t>
  </si>
  <si>
    <t>001--00007145-00</t>
  </si>
  <si>
    <t>CARRERA 46 #30-27</t>
  </si>
  <si>
    <t>001-LUBR-00007092-00</t>
  </si>
  <si>
    <t>890908570</t>
  </si>
  <si>
    <t>TECSEGUROS LTDA AGENCIA DE SEGUROS</t>
  </si>
  <si>
    <t xml:space="preserve">    SEGUROS                                 </t>
  </si>
  <si>
    <t>001-FP-00005800-00</t>
  </si>
  <si>
    <t>CRA 48 10 SUR 106</t>
  </si>
  <si>
    <t>001--00213357-00</t>
  </si>
  <si>
    <t>001--00213495-00</t>
  </si>
  <si>
    <t>001--00213002-00</t>
  </si>
  <si>
    <t>001--00212536-00</t>
  </si>
  <si>
    <t>890500726</t>
  </si>
  <si>
    <t>NORTE SANTANDEREANA DE GAS S.A. E.S.P</t>
  </si>
  <si>
    <t>001--11405770-00</t>
  </si>
  <si>
    <t>Cúcuta</t>
  </si>
  <si>
    <t>AV 7 #20N 55 ZN INDUSTRIAL</t>
  </si>
  <si>
    <t>001--00009838-00</t>
  </si>
  <si>
    <t>001--00009498-00</t>
  </si>
  <si>
    <t>001--00001791-00</t>
  </si>
  <si>
    <t>001--00563497-00</t>
  </si>
  <si>
    <t>001--00547952-00</t>
  </si>
  <si>
    <t>001--02534981-00</t>
  </si>
  <si>
    <t>001--02533495-00</t>
  </si>
  <si>
    <t>001--02530834-00</t>
  </si>
  <si>
    <t>001--00014282-00</t>
  </si>
  <si>
    <t>001-11522-00000000-00</t>
  </si>
  <si>
    <t>001--00008112-00</t>
  </si>
  <si>
    <t>001--00003218-00</t>
  </si>
  <si>
    <t>001--00097748-00</t>
  </si>
  <si>
    <t>001--00093486-00</t>
  </si>
  <si>
    <t>001--00092325-00</t>
  </si>
  <si>
    <t>001--66024790-00</t>
  </si>
  <si>
    <t>001--00079223-00</t>
  </si>
  <si>
    <t>001--00076725-00</t>
  </si>
  <si>
    <t>001--02466220-00</t>
  </si>
  <si>
    <t>890319193</t>
  </si>
  <si>
    <t>SISTEMAS DE INFORMACION EMPRESARIAL S.A.</t>
  </si>
  <si>
    <t>001-03IE-00025432-00</t>
  </si>
  <si>
    <t>CL 15 SUR 48 74</t>
  </si>
  <si>
    <t>001-03IE-00024774-00</t>
  </si>
  <si>
    <t>001-03IE-00024315-00</t>
  </si>
  <si>
    <t>001-03IE-00023904-00</t>
  </si>
  <si>
    <t>001-03IE-00023435-00</t>
  </si>
  <si>
    <t>001-03IE-00023400-00</t>
  </si>
  <si>
    <t>001-03IE-00023370-00</t>
  </si>
  <si>
    <t>001-03IE-00023340-00</t>
  </si>
  <si>
    <t>001-03IE-00022742-00</t>
  </si>
  <si>
    <t>001-031e-00021950-00</t>
  </si>
  <si>
    <t>001-03IE-00021156-00</t>
  </si>
  <si>
    <t>001-03IE-00021015-00</t>
  </si>
  <si>
    <t>001-03IE-00020308-00</t>
  </si>
  <si>
    <t>001-03IE-00019622-00</t>
  </si>
  <si>
    <t>001-03IE-00016070-00</t>
  </si>
  <si>
    <t>860040094</t>
  </si>
  <si>
    <t>OXIGENOS DE COLOMBIA LTDA</t>
  </si>
  <si>
    <t>CRA 19 A 16 26</t>
  </si>
  <si>
    <t>860009195</t>
  </si>
  <si>
    <t xml:space="preserve">SEGUREXPO DE COLOMBIA S.A. ASEGURADORA DE CREDITO </t>
  </si>
  <si>
    <t>Bogotá Calle 72 No. 6 – 44</t>
  </si>
  <si>
    <t>001--00044842-00</t>
  </si>
  <si>
    <t>830122566</t>
  </si>
  <si>
    <t>COLOMBIA TELECOMUNICACIONES S.A. E.S.P.</t>
  </si>
  <si>
    <t>CL 49 49 73</t>
  </si>
  <si>
    <t>811026356</t>
  </si>
  <si>
    <t>EXTIGUANTES S.A.S</t>
  </si>
  <si>
    <t>001-FE-00002022-00</t>
  </si>
  <si>
    <t>CL 44 68 55</t>
  </si>
  <si>
    <t>001-FE-00001893-00</t>
  </si>
  <si>
    <t>811016618</t>
  </si>
  <si>
    <t>ATILA SEGURIDAD LTDA</t>
  </si>
  <si>
    <t>001-AT-00002930-00</t>
  </si>
  <si>
    <t>DG 74B #32B 75</t>
  </si>
  <si>
    <t>001-AT-00002832-00</t>
  </si>
  <si>
    <t>001-AT-00002730-00</t>
  </si>
  <si>
    <t>001-AT-00002638-00</t>
  </si>
  <si>
    <t>001-AT-00002538-00</t>
  </si>
  <si>
    <t>001-AT-00002446-00</t>
  </si>
  <si>
    <t>001-AT-00002355-00</t>
  </si>
  <si>
    <t>811012821</t>
  </si>
  <si>
    <t>TRANS-MILENIUM 2021 S.A.S.</t>
  </si>
  <si>
    <t>001-TRAN-00001221-00</t>
  </si>
  <si>
    <t>CARRERA 78 #53B - 36</t>
  </si>
  <si>
    <t>001-TRAN-00001074-00</t>
  </si>
  <si>
    <t>001-TRAN-00000990-00</t>
  </si>
  <si>
    <t>811004360</t>
  </si>
  <si>
    <t>VIBRACIONES DE COLOMBIA SAS</t>
  </si>
  <si>
    <t>001-VF-00001268-00</t>
  </si>
  <si>
    <t>CL 37 B 42 140</t>
  </si>
  <si>
    <t>805022756</t>
  </si>
  <si>
    <t>ACCION CAUCA S.A.S</t>
  </si>
  <si>
    <t>001-ESQ-00013936-00-00000000-00</t>
  </si>
  <si>
    <t>Calle 26 Norte 5N-39</t>
  </si>
  <si>
    <t>001-ESQ-00015522-00</t>
  </si>
  <si>
    <t>001-ESQ-00015422-00</t>
  </si>
  <si>
    <t>001-ESQ-00015143-00</t>
  </si>
  <si>
    <t>001-ESQ-00014895-00</t>
  </si>
  <si>
    <t>001-ESQ-00014665-00</t>
  </si>
  <si>
    <t>001-ESQ-00014420-00</t>
  </si>
  <si>
    <t>001-ESQ-00014211-00</t>
  </si>
  <si>
    <t>001-ESQ-00013763-00</t>
  </si>
  <si>
    <t>001-ESQ-00013538-00</t>
  </si>
  <si>
    <t>800172117</t>
  </si>
  <si>
    <t>H.R BOBINADOS S.A.S</t>
  </si>
  <si>
    <t>001-1HRB-00002569-00</t>
  </si>
  <si>
    <t>Envigado</t>
  </si>
  <si>
    <t>CR 42 CL 39 SUR 110</t>
  </si>
  <si>
    <t>800049104</t>
  </si>
  <si>
    <t>COLMEDICOS S.A.</t>
  </si>
  <si>
    <t>CL 50 46 36 PISO 14</t>
  </si>
  <si>
    <t>71360877</t>
  </si>
  <si>
    <t>BUSTAMANTE TORO JUAN FELIPE</t>
  </si>
  <si>
    <t>001-FEV-00000062-00</t>
  </si>
  <si>
    <t>DIAGONAL 59 #44-61</t>
  </si>
  <si>
    <t>001-FEV-00000056-00</t>
  </si>
  <si>
    <t>001-FEV-00000040-00</t>
  </si>
  <si>
    <t>001-FEV-00000032-00</t>
  </si>
  <si>
    <t>70557783</t>
  </si>
  <si>
    <t>GONZALEZ SIERRA JAIME DE JESUS</t>
  </si>
  <si>
    <t>001-LOG-00057964-00</t>
  </si>
  <si>
    <t>CL 64 45 39  APTO 402 ED OASIS</t>
  </si>
  <si>
    <t>001--00000790-00</t>
  </si>
  <si>
    <t>001--00000771-00</t>
  </si>
  <si>
    <t>001--00000762-00</t>
  </si>
  <si>
    <t>001--00000747-00</t>
  </si>
  <si>
    <t>001--00000744-00</t>
  </si>
  <si>
    <t>001--00000726-00</t>
  </si>
  <si>
    <t>001--00000714-00</t>
  </si>
  <si>
    <t>001--00000702-00</t>
  </si>
  <si>
    <t>70064946</t>
  </si>
  <si>
    <t>ACEVEDO SANTIBAÑEZ JOSE JOAQUIN</t>
  </si>
  <si>
    <t>CARRERA 74D 75-114</t>
  </si>
  <si>
    <t>70032108</t>
  </si>
  <si>
    <t>ARANGO LOPERA ANIBAL</t>
  </si>
  <si>
    <t>CL 12 SUR 43 A 255 APTO. 213</t>
  </si>
  <si>
    <t>43503443</t>
  </si>
  <si>
    <t>CHAVARRIA PIEDRAHITA YANETH</t>
  </si>
  <si>
    <t>CL 96 51 13</t>
  </si>
  <si>
    <t>42758883</t>
  </si>
  <si>
    <t>ORTIZ DE MUÑOZ MARIA DEL CARMEN</t>
  </si>
  <si>
    <t>001-FE-00000414-00</t>
  </si>
  <si>
    <t>CARRERA 49 #50-29</t>
  </si>
  <si>
    <t>21479559</t>
  </si>
  <si>
    <t>VANEGAS GOMEZ RUTH  ELENA</t>
  </si>
  <si>
    <t>001--00001568-00</t>
  </si>
  <si>
    <t>CALLE SANTANDER 9 -15</t>
  </si>
  <si>
    <t>001--00001567-00</t>
  </si>
  <si>
    <t>001--00001052-00</t>
  </si>
  <si>
    <t>001--00001051-00</t>
  </si>
  <si>
    <t>001--00001045-00</t>
  </si>
  <si>
    <t>001--00001044-00</t>
  </si>
  <si>
    <t>001--00001050-00</t>
  </si>
  <si>
    <t>001--00001049-00</t>
  </si>
  <si>
    <t>001--00001048-00</t>
  </si>
  <si>
    <t>001--00001047-00</t>
  </si>
  <si>
    <t>001-CC-00201122-00</t>
  </si>
  <si>
    <t>001-CC-00201022-00</t>
  </si>
  <si>
    <t>001-CC-00101022-00</t>
  </si>
  <si>
    <t>001--30092022-00</t>
  </si>
  <si>
    <t>001-DSE-20092022-00</t>
  </si>
  <si>
    <t>001-CC-10092022-00</t>
  </si>
  <si>
    <t>8274685</t>
  </si>
  <si>
    <t>QUINTERO ARIAS GONZALO ALONSO</t>
  </si>
  <si>
    <t>001-DSE-00000247-00</t>
  </si>
  <si>
    <t>CR 57  14-44</t>
  </si>
  <si>
    <t>001-DSE-00000242-00</t>
  </si>
  <si>
    <t>001-051122-00000000-00</t>
  </si>
  <si>
    <t>001--00033865-00</t>
  </si>
  <si>
    <t>001--00001986-00</t>
  </si>
  <si>
    <t>001-FE-00000030-00</t>
  </si>
  <si>
    <t>001-FE-00000029-00</t>
  </si>
  <si>
    <t>001-FE-00000028-00</t>
  </si>
  <si>
    <t>8010751</t>
  </si>
  <si>
    <t>AMARILES ROLDAN EGIDIO DE JESUS</t>
  </si>
  <si>
    <t>001-DS1-00002218-00</t>
  </si>
  <si>
    <t>CR 45 54-13</t>
  </si>
  <si>
    <t>001--00000813-00</t>
  </si>
  <si>
    <t>001--00000728-00</t>
  </si>
  <si>
    <t>4109620</t>
  </si>
  <si>
    <t>GONZALEZ RODRIGUEZ LEONARDO</t>
  </si>
  <si>
    <t>001--00608721-00</t>
  </si>
  <si>
    <t>CANCHA FUTBOL 5 25 MTS SUR BRR LOS PINOS</t>
  </si>
  <si>
    <t>001--00612122-00</t>
  </si>
  <si>
    <t>001--00180822-00</t>
  </si>
  <si>
    <t>001--00150622-00</t>
  </si>
  <si>
    <t>001--00110822-00</t>
  </si>
  <si>
    <t>001--00110222-00</t>
  </si>
  <si>
    <t>001--00161222-00</t>
  </si>
  <si>
    <t>001--00612222-00</t>
  </si>
  <si>
    <t>001-CC-00241022-00</t>
  </si>
  <si>
    <t>001--00611922-00</t>
  </si>
  <si>
    <t>001--00611822-00</t>
  </si>
  <si>
    <t>001--00611722-00</t>
  </si>
  <si>
    <t>001--00611322-00</t>
  </si>
  <si>
    <t>001--00611222-00</t>
  </si>
  <si>
    <t>001--00611122-00</t>
  </si>
  <si>
    <t>001--00610122-00</t>
  </si>
  <si>
    <t>890900844</t>
  </si>
  <si>
    <t>CALCAREOS INDUSTRIALES Y AGRICOLAS LTDA.</t>
  </si>
  <si>
    <t>001-RC-00006233-00</t>
  </si>
  <si>
    <t>CR 48 48 SUR 075 OFC 106</t>
  </si>
  <si>
    <t>001-RC-00006212-00</t>
  </si>
  <si>
    <t>001-RC-00006203-00</t>
  </si>
  <si>
    <t>001-RC-00005885-00</t>
  </si>
  <si>
    <t>001-RC-00005870-00</t>
  </si>
  <si>
    <t>001-1FEV-00029368-00</t>
  </si>
  <si>
    <t>001-1FEV-00029040-00</t>
  </si>
  <si>
    <t>001-1FEV-00029000-00</t>
  </si>
  <si>
    <t>001-1FEV-00028948-00</t>
  </si>
  <si>
    <t>001-1FEV-00028923-00</t>
  </si>
  <si>
    <t>001-1FVE-00028895-00</t>
  </si>
  <si>
    <t>001-1FEV-00028888-00</t>
  </si>
  <si>
    <t>001-1FEV-00028811-00</t>
  </si>
  <si>
    <t>001-1FEV-00028783-00</t>
  </si>
  <si>
    <t>001-1FEV-00028778-00</t>
  </si>
  <si>
    <t>001-1FEV28746-00000000-00</t>
  </si>
  <si>
    <t>001-1FEV-00028705-00</t>
  </si>
  <si>
    <t>001-1FEV-00028699-00</t>
  </si>
  <si>
    <t>001-1FEV-00028723-00</t>
  </si>
  <si>
    <t>CR 15 100 43</t>
  </si>
  <si>
    <t>830053812</t>
  </si>
  <si>
    <t xml:space="preserve">   OTROS PASIVOS </t>
  </si>
  <si>
    <t>JIVESA S.A.S.</t>
  </si>
  <si>
    <t>001-MAUR-00001668-00</t>
  </si>
  <si>
    <t>CR 43 A 1 50 TORRE 3 OFIC 403 SAN FERNAN</t>
  </si>
  <si>
    <t>811040577</t>
  </si>
  <si>
    <t>001-MAUR-00001659-00</t>
  </si>
  <si>
    <t>001-MAUR-00001657-00</t>
  </si>
  <si>
    <t>001-MAUR-00001635-00</t>
  </si>
  <si>
    <t>001-MAUR-00001632-00</t>
  </si>
  <si>
    <t>001-MAUR-00001624-00</t>
  </si>
  <si>
    <t>001-MAUR-00001620-00</t>
  </si>
  <si>
    <t>001-MAUR-00001615-00</t>
  </si>
  <si>
    <t>001-MAUR-00001619-00</t>
  </si>
  <si>
    <t>001-FVES-00000670-00</t>
  </si>
  <si>
    <t>001-FVES-00000669-00</t>
  </si>
  <si>
    <t>001-FVES-00000662-00</t>
  </si>
  <si>
    <t>001-FVES-00000660-00</t>
  </si>
  <si>
    <t>001-FVES-00000649-00</t>
  </si>
  <si>
    <t>001-FVES-00000644-00</t>
  </si>
  <si>
    <t>001-FVES-00000643-00</t>
  </si>
  <si>
    <t>001-FVES-00000639-00</t>
  </si>
  <si>
    <t>001-FVES-00000632-00</t>
  </si>
  <si>
    <t>001-FVES-00000640-00</t>
  </si>
  <si>
    <t>001-FVES-00000636-00</t>
  </si>
  <si>
    <t>001-FVES-00000634-00</t>
  </si>
  <si>
    <t>001-FVES-00000630-00</t>
  </si>
  <si>
    <t>001-FVES-00000624-00</t>
  </si>
  <si>
    <t>001-FVES-00000602-00</t>
  </si>
  <si>
    <t>001-FVES-00000586-00</t>
  </si>
  <si>
    <t>001-FVES-00000578-00</t>
  </si>
  <si>
    <t>001-FVES-00000572-00</t>
  </si>
  <si>
    <t>001-FVES-00000571-00</t>
  </si>
  <si>
    <t>001-AFEX-00000285-00</t>
  </si>
  <si>
    <t>001-FEX-00000259-00</t>
  </si>
  <si>
    <t>001-5980072754-00000000-00</t>
  </si>
  <si>
    <t>BANCO DAVIVIENDA S.A.</t>
  </si>
  <si>
    <t>001-07603037700625633-00000000-00</t>
  </si>
  <si>
    <t>CL 27 46 70</t>
  </si>
  <si>
    <t>860034313</t>
  </si>
  <si>
    <t>BANCO DE BOGOTA</t>
  </si>
  <si>
    <t>001-258741981-00000000-00</t>
  </si>
  <si>
    <t>Av. El Poblado #8-84</t>
  </si>
  <si>
    <t>860002964</t>
  </si>
  <si>
    <t>ALIANZA FIDUCIARIA SA FIDEICOMISOS</t>
  </si>
  <si>
    <t>283</t>
  </si>
  <si>
    <t>282</t>
  </si>
  <si>
    <t>281</t>
  </si>
  <si>
    <t>280</t>
  </si>
  <si>
    <t>276</t>
  </si>
  <si>
    <t>275</t>
  </si>
  <si>
    <t>272</t>
  </si>
  <si>
    <t>266</t>
  </si>
  <si>
    <t>262</t>
  </si>
  <si>
    <t>261</t>
  </si>
  <si>
    <t>242</t>
  </si>
  <si>
    <t>241</t>
  </si>
  <si>
    <t>240</t>
  </si>
  <si>
    <t>239</t>
  </si>
  <si>
    <t>238</t>
  </si>
  <si>
    <t>274</t>
  </si>
  <si>
    <t>273</t>
  </si>
  <si>
    <t>271</t>
  </si>
  <si>
    <t>270</t>
  </si>
  <si>
    <t>269</t>
  </si>
  <si>
    <t>267</t>
  </si>
  <si>
    <t>264</t>
  </si>
  <si>
    <t>263</t>
  </si>
  <si>
    <t>258</t>
  </si>
  <si>
    <t>257</t>
  </si>
  <si>
    <t>256</t>
  </si>
  <si>
    <t>255</t>
  </si>
  <si>
    <t>254</t>
  </si>
  <si>
    <t>253</t>
  </si>
  <si>
    <t>252</t>
  </si>
  <si>
    <t>251</t>
  </si>
  <si>
    <t>250</t>
  </si>
  <si>
    <t>249</t>
  </si>
  <si>
    <t>248</t>
  </si>
  <si>
    <t>247</t>
  </si>
  <si>
    <t>246</t>
  </si>
  <si>
    <t>245</t>
  </si>
  <si>
    <t>243</t>
  </si>
  <si>
    <t>244</t>
  </si>
  <si>
    <t>230</t>
  </si>
  <si>
    <t>229</t>
  </si>
  <si>
    <t>228</t>
  </si>
  <si>
    <t>227</t>
  </si>
  <si>
    <t>226</t>
  </si>
  <si>
    <t>225</t>
  </si>
  <si>
    <t>224</t>
  </si>
  <si>
    <t>223</t>
  </si>
  <si>
    <t>221</t>
  </si>
  <si>
    <t>220</t>
  </si>
  <si>
    <t>216</t>
  </si>
  <si>
    <t>215</t>
  </si>
  <si>
    <t>890904996</t>
  </si>
  <si>
    <t>EMPRESAS PUBLICAS DE MEDELLLIN E.S.P.</t>
  </si>
  <si>
    <t>CRA 58 42 125</t>
  </si>
  <si>
    <t>001-FV-00097172-00</t>
  </si>
  <si>
    <t>001-FV-00090605-00</t>
  </si>
  <si>
    <t>Municipio de Angelopolis</t>
  </si>
  <si>
    <t>Impuestos</t>
  </si>
  <si>
    <t>ICA 2022</t>
  </si>
  <si>
    <t>Cl 10 9 61 Alcaldía Municipio de Angelópolis</t>
  </si>
  <si>
    <t>Ret Bim 6 2022</t>
  </si>
  <si>
    <t>Ret Bim 5 2022</t>
  </si>
  <si>
    <t>Ret Bim 4 2022</t>
  </si>
  <si>
    <t>Ret Bim 3 2022</t>
  </si>
  <si>
    <t>Direccion de Impuestos y Aduanas Nacionales</t>
  </si>
  <si>
    <t>Medellin</t>
  </si>
  <si>
    <t>Cr 52 No. 42 43</t>
  </si>
  <si>
    <t>800197384</t>
  </si>
  <si>
    <t>1214734450</t>
  </si>
  <si>
    <t>MEDINA ROMAN JENNIFER SABRINA</t>
  </si>
  <si>
    <t>CALLE 104 #  74A 28</t>
  </si>
  <si>
    <t>001-NQ-00000384-00</t>
  </si>
  <si>
    <t>1152201715</t>
  </si>
  <si>
    <t>GUTIERREZ TORO NATHALIA</t>
  </si>
  <si>
    <t>CALLE 37C #98A-13 SANTA MONICA</t>
  </si>
  <si>
    <t>001--00311222-00</t>
  </si>
  <si>
    <t>001-DSE-00000302-00</t>
  </si>
  <si>
    <t>001-LVG-00071995-00</t>
  </si>
  <si>
    <t>001--00031845-00</t>
  </si>
  <si>
    <t>001-LVG-00070339-00</t>
  </si>
  <si>
    <t>1123408516</t>
  </si>
  <si>
    <t>LAGUNA SANMARTIN JHONATAN ENRIQUE</t>
  </si>
  <si>
    <t>CALLE 7 #55B 28</t>
  </si>
  <si>
    <t>1121818840</t>
  </si>
  <si>
    <t>CESPEDES CASTRO GABRIEL ARMANDO</t>
  </si>
  <si>
    <t>CL 7 B 44 04 BRR LA ESPERANZA</t>
  </si>
  <si>
    <t>001-NQ-00000380-00</t>
  </si>
  <si>
    <t>001-NQ-00000375-00</t>
  </si>
  <si>
    <t>001-NQ-00000370-00</t>
  </si>
  <si>
    <t>001-FEM-00000458-00</t>
  </si>
  <si>
    <t>001--00001961-00</t>
  </si>
  <si>
    <t>001--00001947-00</t>
  </si>
  <si>
    <t>1120372818</t>
  </si>
  <si>
    <t>GARZON CASTILLO LADIMIR</t>
  </si>
  <si>
    <t>Granada</t>
  </si>
  <si>
    <t>CARRERA 13 33-25</t>
  </si>
  <si>
    <t>001-FEG-00003740-00</t>
  </si>
  <si>
    <t>001-LVG-00070256-00</t>
  </si>
  <si>
    <t>001-LVG-00064316-00</t>
  </si>
  <si>
    <t>001-LVG-00062347-00</t>
  </si>
  <si>
    <t>001-LVG-00056125-00</t>
  </si>
  <si>
    <t>001-LVG-00050033-00</t>
  </si>
  <si>
    <t>001-LVG-00046114-00</t>
  </si>
  <si>
    <t>001--00001931-00</t>
  </si>
  <si>
    <t>001--00001924-00</t>
  </si>
  <si>
    <t>BARRIO BELLAVISTA</t>
  </si>
  <si>
    <t>1094164807</t>
  </si>
  <si>
    <t>GAMBOA RAMIREZ EDINSON JOSE</t>
  </si>
  <si>
    <t>El Zulia</t>
  </si>
  <si>
    <t>MZ C, LOTE 7 ASUAVIZ 2 ETAPA</t>
  </si>
  <si>
    <t>001-LVG-00053173-00</t>
  </si>
  <si>
    <t>1037584860</t>
  </si>
  <si>
    <t>MONTOYA CALDERON MARIA CATALINA</t>
  </si>
  <si>
    <t>CL 58 6-13</t>
  </si>
  <si>
    <t>1036600035</t>
  </si>
  <si>
    <t>VELASQUEZ SANCHEZ ROBINSON DE JESUS</t>
  </si>
  <si>
    <t>R 41 54 A 65 BRR LA CRUZ</t>
  </si>
  <si>
    <t>001-NQ-00000382-00</t>
  </si>
  <si>
    <t>1027663075</t>
  </si>
  <si>
    <t>ZAPATA QUINTANA CARLOS ANDRES</t>
  </si>
  <si>
    <t>BARRIO MARIA AUXILIADORA</t>
  </si>
  <si>
    <t>1025655832</t>
  </si>
  <si>
    <t>MORENO  CARLOS ANDRES</t>
  </si>
  <si>
    <t>CR 43 200 INT 301</t>
  </si>
  <si>
    <t>1015278334</t>
  </si>
  <si>
    <t>MEJIA RODRIGUEZ SARA</t>
  </si>
  <si>
    <t>CALLE ARMENIA #13-17</t>
  </si>
  <si>
    <t>1015277540</t>
  </si>
  <si>
    <t>SANCHEZ JIMENEZ URIEL CAMILO</t>
  </si>
  <si>
    <t>VEREDA SANTA BARBARA</t>
  </si>
  <si>
    <t>1015276497</t>
  </si>
  <si>
    <t>VEREDA EL BARRO</t>
  </si>
  <si>
    <t>ARBOLEDA COLORADO YONY ARLEY</t>
  </si>
  <si>
    <t>VEREDA CIENAGUITA</t>
  </si>
  <si>
    <t>1000747765</t>
  </si>
  <si>
    <t>RICO BOLIVAR YORCH ESTUAR</t>
  </si>
  <si>
    <t>1000310926</t>
  </si>
  <si>
    <t>TABORDA QUICENO ESNEIDER</t>
  </si>
  <si>
    <t>1000310888</t>
  </si>
  <si>
    <t>RICO BOLIVAR FABIO ANDRES</t>
  </si>
  <si>
    <t>98704570</t>
  </si>
  <si>
    <t>GARCIA PEREZ JUAN DAVID</t>
  </si>
  <si>
    <t>CALLE 37 #102-30 BLOQUE 10 APTO 637</t>
  </si>
  <si>
    <t>VEREDA EL CEDRO</t>
  </si>
  <si>
    <t>98602280</t>
  </si>
  <si>
    <t>VELASQUEZ ALVAREZ CESAR AUGUSTO</t>
  </si>
  <si>
    <t>CORREGIMIENTO LA ESTACION</t>
  </si>
  <si>
    <t>98573183</t>
  </si>
  <si>
    <t>VALENCIA FLOREZ NELSON LEON</t>
  </si>
  <si>
    <t>CARRERA 58B 31-76</t>
  </si>
  <si>
    <t>98528163</t>
  </si>
  <si>
    <t>ARBOLEDA ZAPATA ROBIRIO DE JESUS</t>
  </si>
  <si>
    <t>CL 36 66 B-97</t>
  </si>
  <si>
    <t>98478229</t>
  </si>
  <si>
    <t>MARIN PEREZ HERNANDO DE JESUS</t>
  </si>
  <si>
    <t>BARRIO BELLA VISTA</t>
  </si>
  <si>
    <t>98467346</t>
  </si>
  <si>
    <t>PATIÑO GOMEZ NELSON DE JESUS</t>
  </si>
  <si>
    <t>CL 44 25 57 VEREDA LAS PLAYA EN SAN ANTO</t>
  </si>
  <si>
    <t>92189302</t>
  </si>
  <si>
    <t>PEREZ LOPEZ ANUAR ENRIQUE</t>
  </si>
  <si>
    <t>CR34 A 75 SUR 75</t>
  </si>
  <si>
    <t>91183654</t>
  </si>
  <si>
    <t>ALMEIDA RONDON JUAN PABLO</t>
  </si>
  <si>
    <t>83086989</t>
  </si>
  <si>
    <t>SANCHES QUIMBAYA ELIAS</t>
  </si>
  <si>
    <t>CL 42 27 45</t>
  </si>
  <si>
    <t>71993129</t>
  </si>
  <si>
    <t>QUINCHIA NORENA MARIO DE JESUS</t>
  </si>
  <si>
    <t>CL 120 46-65</t>
  </si>
  <si>
    <t>71991910</t>
  </si>
  <si>
    <t>VELEZ CARDONA LUIS FERNANDO</t>
  </si>
  <si>
    <t>CL 110 76 20</t>
  </si>
  <si>
    <t>71669346</t>
  </si>
  <si>
    <t>VARGAS ALVAREZ JOHN JAIRO</t>
  </si>
  <si>
    <t>CALLE 20 A SUR 22-84 APTO 1401</t>
  </si>
  <si>
    <t>001-NQ-00000377-00</t>
  </si>
  <si>
    <t>71641670</t>
  </si>
  <si>
    <t>TABARES CORREA FERNANDO</t>
  </si>
  <si>
    <t>CLL 101 83C 037</t>
  </si>
  <si>
    <t>71627169</t>
  </si>
  <si>
    <t>LOPEZ GRISALES CARLOS ALBERTO</t>
  </si>
  <si>
    <t>CL 30 69 45</t>
  </si>
  <si>
    <t>001-LVG-00074014-00</t>
  </si>
  <si>
    <t>001-LVG-00072340-00</t>
  </si>
  <si>
    <t>001-LVG-00070287-00</t>
  </si>
  <si>
    <t>001-LVG-00002004-00</t>
  </si>
  <si>
    <t>001-NI-00004644-00</t>
  </si>
  <si>
    <t>001-NIA-00005532-00</t>
  </si>
  <si>
    <t>001-LVG-00064572-00</t>
  </si>
  <si>
    <t>001-LVG-00062482-00</t>
  </si>
  <si>
    <t>001-LVG-00060501-00</t>
  </si>
  <si>
    <t>71490560</t>
  </si>
  <si>
    <t>RUIZ GARCIA HECTOR DARIO</t>
  </si>
  <si>
    <t>CL HOSPITAL</t>
  </si>
  <si>
    <t>71421734</t>
  </si>
  <si>
    <t>MARIN CANO MAURICIO</t>
  </si>
  <si>
    <t>CALLE ARMENIA</t>
  </si>
  <si>
    <t>71420447</t>
  </si>
  <si>
    <t>ACEVEDO CANO ANDRES EMILIO</t>
  </si>
  <si>
    <t>CR 6A 10 97</t>
  </si>
  <si>
    <t>71279902</t>
  </si>
  <si>
    <t>VELASQUEZ SANCHEZ JUAN CARLOS</t>
  </si>
  <si>
    <t>CARRERA 41 #54-65</t>
  </si>
  <si>
    <t>71141288</t>
  </si>
  <si>
    <t>ARROYAVE SUAZA CARLOS MARIO</t>
  </si>
  <si>
    <t>70853588</t>
  </si>
  <si>
    <t>ALVAREZ ARANGO JORGE ANDRES</t>
  </si>
  <si>
    <t>CALLE 74 #31-89 INT 201</t>
  </si>
  <si>
    <t>70852177</t>
  </si>
  <si>
    <t>ZAPATA OTALVARO JOHN JAIRO</t>
  </si>
  <si>
    <t>LA MIRANDA</t>
  </si>
  <si>
    <t>70566278</t>
  </si>
  <si>
    <t>FRANCO MEJIA GEOVANNY DE JESUS</t>
  </si>
  <si>
    <t>CL 41 A SUR CRA 27 A 50</t>
  </si>
  <si>
    <t>70430741</t>
  </si>
  <si>
    <t>RESTREPO HIGUITA FRANCISCO ENRIQUE</t>
  </si>
  <si>
    <t>CR 20 B 47 112 - CASA 026</t>
  </si>
  <si>
    <t>001-LV-00000434-00</t>
  </si>
  <si>
    <t>001--00191122-00</t>
  </si>
  <si>
    <t>001-DSE-00000241-00</t>
  </si>
  <si>
    <t>001--00001583-00</t>
  </si>
  <si>
    <t>001-LVG-00070355-00</t>
  </si>
  <si>
    <t>70221395</t>
  </si>
  <si>
    <t>MARIN PEREZ CARLOS ALBERTO</t>
  </si>
  <si>
    <t>70221031</t>
  </si>
  <si>
    <t>MONCADA POSADA LUIS FERNANDO</t>
  </si>
  <si>
    <t>CALLE 8 HOSPITAL</t>
  </si>
  <si>
    <t>70220740</t>
  </si>
  <si>
    <t>RAVE GOMEZ NELSON ANTONIO</t>
  </si>
  <si>
    <t>CALLE 10 #11-54</t>
  </si>
  <si>
    <t>70220458</t>
  </si>
  <si>
    <t>HERNANDEZ MURIEL CARLOS HERNANDO</t>
  </si>
  <si>
    <t>CALLE HORIZONTE</t>
  </si>
  <si>
    <t>70220294</t>
  </si>
  <si>
    <t>SANCHEZ SANCHEZ ALONSO DE JESUS</t>
  </si>
  <si>
    <t>43722961</t>
  </si>
  <si>
    <t>MORALES ECHEVERRI LINA MARIA</t>
  </si>
  <si>
    <t>DIAGONAL 31 E 34 SUR 126 BRR LA MAGNOLIA</t>
  </si>
  <si>
    <t>43067250</t>
  </si>
  <si>
    <t>GOMEZ GOMEZ GLORIA PATRICIA</t>
  </si>
  <si>
    <t>CL 65 AA 42 73</t>
  </si>
  <si>
    <t>43049539</t>
  </si>
  <si>
    <t>CADAVID RUIZ ANGELA MARIA</t>
  </si>
  <si>
    <t xml:space="preserve">CR 25  12 SUR 330  </t>
  </si>
  <si>
    <t>32160668</t>
  </si>
  <si>
    <t>GARCIA MENDOZA SANDRA PATRICIA</t>
  </si>
  <si>
    <t>CL 48 CR 49-31</t>
  </si>
  <si>
    <t>18395692</t>
  </si>
  <si>
    <t>MONCADA RODRIGUEZ ALBEYRO</t>
  </si>
  <si>
    <t>16055278</t>
  </si>
  <si>
    <t>ARIAS AGUDELO NORBEY</t>
  </si>
  <si>
    <t>CALLE 46 #35C 23</t>
  </si>
  <si>
    <t>001-LVG-00074177-00</t>
  </si>
  <si>
    <t>001-LVG-00072282-00</t>
  </si>
  <si>
    <t>001-LVG-00070297-00</t>
  </si>
  <si>
    <t>001-LVG-00066538-00</t>
  </si>
  <si>
    <t>001-FE-00000010-00</t>
  </si>
  <si>
    <t>001-LVG-00060220-00</t>
  </si>
  <si>
    <t>001-LVG-00058113-00</t>
  </si>
  <si>
    <t>001-LVG-00056189-00</t>
  </si>
  <si>
    <t>001-LVG-00054269-00</t>
  </si>
  <si>
    <t>001-LVG-00052094-00</t>
  </si>
  <si>
    <t>001-LVG-00050199-00</t>
  </si>
  <si>
    <t>001-LVG-00047926-00</t>
  </si>
  <si>
    <t>001-LVG-00046086-00</t>
  </si>
  <si>
    <t>001-LVG-00045194-00</t>
  </si>
  <si>
    <t>001-LVG-00043815-00</t>
  </si>
  <si>
    <t>001-LVG-00042439-00</t>
  </si>
  <si>
    <t>001-LVG-00041066-00</t>
  </si>
  <si>
    <t>001--00001925-00</t>
  </si>
  <si>
    <t>15528117</t>
  </si>
  <si>
    <t>CONTRERAS CIRO CONRADO</t>
  </si>
  <si>
    <t>CL 8 7 108</t>
  </si>
  <si>
    <t>15508635</t>
  </si>
  <si>
    <t>RAMIREZ CORREA JUAN CARLOS</t>
  </si>
  <si>
    <t>CR 27 A 48-22</t>
  </si>
  <si>
    <t>15338285</t>
  </si>
  <si>
    <t>HERNANDEZ VERA RUBEN DARIO</t>
  </si>
  <si>
    <t>CL 93 SUR 52-55</t>
  </si>
  <si>
    <t>15333523</t>
  </si>
  <si>
    <t>RAMIREZ MONSALVE CARLOS MARIO</t>
  </si>
  <si>
    <t>CL 10 201 APT 304</t>
  </si>
  <si>
    <t>15325496</t>
  </si>
  <si>
    <t>PATIÑO ROLDAN VICTOR MANUEL</t>
  </si>
  <si>
    <t>CR 49 B 118 32</t>
  </si>
  <si>
    <t>15260948</t>
  </si>
  <si>
    <t>CASTRILLON SEPULVEDA OSCAR WILLIAM</t>
  </si>
  <si>
    <t>CLL 88 CRA 53 A 195 INT 109</t>
  </si>
  <si>
    <t>15021442</t>
  </si>
  <si>
    <t>CONDE HERNANDEZ ENRIQUE ANTONIO</t>
  </si>
  <si>
    <t>12559979</t>
  </si>
  <si>
    <t>BEDOYA OLAYA RAMIRO DE JESUS</t>
  </si>
  <si>
    <t>SECTOR LA BALASTRERA</t>
  </si>
  <si>
    <t>11257388</t>
  </si>
  <si>
    <t>AVELLANEDA JAIME YEFER ALEXANDER</t>
  </si>
  <si>
    <t>CR 9 NTE 9 60 BLOQUE 10 APTO. 301</t>
  </si>
  <si>
    <t>001-LVG-00072323-00</t>
  </si>
  <si>
    <t>001-LVG-00070432-00</t>
  </si>
  <si>
    <t>001-LVG-00067943-00</t>
  </si>
  <si>
    <t>001-LVG-00065708-00</t>
  </si>
  <si>
    <t>001-LVG-00062321-00</t>
  </si>
  <si>
    <t>001-LVG-00059468-00</t>
  </si>
  <si>
    <t>001-LVG-00056080-00</t>
  </si>
  <si>
    <t>001-LVG-00053771-00</t>
  </si>
  <si>
    <t>001-LVG-00048928-00</t>
  </si>
  <si>
    <t>001-LVG-00046118-00</t>
  </si>
  <si>
    <t>001-LVG-00045126-00</t>
  </si>
  <si>
    <t>001-LVG-00012510-00</t>
  </si>
  <si>
    <t>001--00004818-00</t>
  </si>
  <si>
    <t>001--00004698-00</t>
  </si>
  <si>
    <t>001--00001862-00</t>
  </si>
  <si>
    <t>001--00001830-00</t>
  </si>
  <si>
    <t>9809689</t>
  </si>
  <si>
    <t>MORALES ROMAN JORGE IVAN</t>
  </si>
  <si>
    <t>CL 9 SUR 60 33</t>
  </si>
  <si>
    <t>8358798</t>
  </si>
  <si>
    <t>JIMENEZ RAMIREZ WILLY YEHINSSON</t>
  </si>
  <si>
    <t>CR 57 35-33</t>
  </si>
  <si>
    <t>001--00001852-00</t>
  </si>
  <si>
    <t>001--00001809-00</t>
  </si>
  <si>
    <t>001-LVG-00001798-00</t>
  </si>
  <si>
    <t>001-LVG-00001788-00</t>
  </si>
  <si>
    <t>7554442</t>
  </si>
  <si>
    <t>SEPULVEDA PINZON JONY SAMUEL</t>
  </si>
  <si>
    <t>VEREDA LA CORALA</t>
  </si>
  <si>
    <t>3725220</t>
  </si>
  <si>
    <t>RODRIGUEZ RODRIGUEZ WILMAN NICOLAS</t>
  </si>
  <si>
    <t>CL 76 CC 85 53 INT 201</t>
  </si>
  <si>
    <t>3483903</t>
  </si>
  <si>
    <t>ROMERO RESTREPO ALCIDES</t>
  </si>
  <si>
    <t>FINCA VILLA GLORIA ALTO DE POMPEYA</t>
  </si>
  <si>
    <t>001--00000989-00</t>
  </si>
  <si>
    <t>001--00000983-00</t>
  </si>
  <si>
    <t>001--00000465-00</t>
  </si>
  <si>
    <t>3455865</t>
  </si>
  <si>
    <t>ZAPATA ZAPATA CARLOS MARIO</t>
  </si>
  <si>
    <t>MARIA AUXILIADORA ANGELOPOLIS</t>
  </si>
  <si>
    <t>3367065</t>
  </si>
  <si>
    <t>MURIEL CORREA FABIO ALBERTO</t>
  </si>
  <si>
    <t>3312608</t>
  </si>
  <si>
    <t>MEDINA QUERALES YOHEL</t>
  </si>
  <si>
    <t>VEREDA SANTA SANTA RITA</t>
  </si>
  <si>
    <t xml:space="preserve">Nit: 890.926.985 - 3 </t>
  </si>
  <si>
    <t>CALLE 49 SUR # 45 A 300</t>
  </si>
  <si>
    <t>70120092</t>
  </si>
  <si>
    <t>SIERRA TOBON SERGIO</t>
  </si>
  <si>
    <t>DIAGONAL 53C SUR 124-83</t>
  </si>
  <si>
    <t>ARBOLEDA DIAZ ARMANDO DE JESUS</t>
  </si>
  <si>
    <t>MINERIA Y GEOMETALURGIA DE COLOMBIA S.A.S.</t>
  </si>
  <si>
    <t>BIOESTRUCTURAS S.A.S</t>
  </si>
  <si>
    <t>ESCOBAR CASTAÑO CARLOS ALBERTO</t>
  </si>
  <si>
    <t>ACUEDUCTO MULTIVEREDAL DE ANGELOPOLIS</t>
  </si>
  <si>
    <t>SALDARRIAGA CESPEDES DAVID WILKERSON</t>
  </si>
  <si>
    <t>SERVIENTREGA S.A.</t>
  </si>
  <si>
    <t>RINKU SOLUCIONES S.A.S</t>
  </si>
  <si>
    <t>ABOGACIA S.A.S</t>
  </si>
  <si>
    <t>BYC ANDINA S.A.S</t>
  </si>
  <si>
    <t>SERGIO ANTONIO FERNANDEZ FERNANDEZ</t>
  </si>
  <si>
    <t>8403190</t>
  </si>
  <si>
    <t>900858025</t>
  </si>
  <si>
    <t>901392250</t>
  </si>
  <si>
    <t>70510507</t>
  </si>
  <si>
    <t>811014814</t>
  </si>
  <si>
    <t>8434391</t>
  </si>
  <si>
    <t>860512330</t>
  </si>
  <si>
    <t>900644423</t>
  </si>
  <si>
    <t>901019327</t>
  </si>
  <si>
    <t>901037494</t>
  </si>
  <si>
    <t>8265249</t>
  </si>
  <si>
    <t>001-FEYA-00006454-00</t>
  </si>
  <si>
    <t>001-FEYA-00006470-00</t>
  </si>
  <si>
    <t>001-1FEV-00029472-00</t>
  </si>
  <si>
    <t>001-1FEV-00029685-00</t>
  </si>
  <si>
    <t>001-1FEV-00029767-00</t>
  </si>
  <si>
    <t>CL 2C 52 03</t>
  </si>
  <si>
    <t>001-FE-00000983-00</t>
  </si>
  <si>
    <t>001-FE-00154203-00</t>
  </si>
  <si>
    <t>001-FE-00154969-00</t>
  </si>
  <si>
    <t>001-FE-00155888-00</t>
  </si>
  <si>
    <t>001-FE-00001147-00</t>
  </si>
  <si>
    <t>001-FE-00001148-00</t>
  </si>
  <si>
    <t>001-FE-00001163-00</t>
  </si>
  <si>
    <t>001-FE-00001164-00</t>
  </si>
  <si>
    <t>001-FE-00001228-00</t>
  </si>
  <si>
    <t>001-AYT-00000116-00</t>
  </si>
  <si>
    <t>001--00612723-00</t>
  </si>
  <si>
    <t>001--00785735-00</t>
  </si>
  <si>
    <t>001--00793273-00</t>
  </si>
  <si>
    <t>001-CM-00230123-00</t>
  </si>
  <si>
    <t>001--00612623-00</t>
  </si>
  <si>
    <t>001-621-00000001-00</t>
  </si>
  <si>
    <t>001--00056077-00</t>
  </si>
  <si>
    <t>001--00056286-00</t>
  </si>
  <si>
    <t>001--00056555-00</t>
  </si>
  <si>
    <t>001-FE-00000031-00</t>
  </si>
  <si>
    <t>001-GR-00001620-00</t>
  </si>
  <si>
    <t>001-HN-00002436-00</t>
  </si>
  <si>
    <t>001-GR-00001625-00</t>
  </si>
  <si>
    <t>001-HN-00002442-00</t>
  </si>
  <si>
    <t>001-GR-00001633-00</t>
  </si>
  <si>
    <t>001-HN-00002449-00</t>
  </si>
  <si>
    <t>001-GR-00001668-00</t>
  </si>
  <si>
    <t>001-GR-00001677-00</t>
  </si>
  <si>
    <t>001-HN-00002508-00</t>
  </si>
  <si>
    <t>001-FV-00000587-00</t>
  </si>
  <si>
    <t>001-FV-00000601-00</t>
  </si>
  <si>
    <t>001-FV-00000617-00</t>
  </si>
  <si>
    <t>CALLE 36 #27-10</t>
  </si>
  <si>
    <t>001-FE-00000577-00</t>
  </si>
  <si>
    <t>001-BAA-00000605-00</t>
  </si>
  <si>
    <t>001-BAA-00000624-00</t>
  </si>
  <si>
    <t>001-PAL-00000079-00</t>
  </si>
  <si>
    <t>001-PAL-00000083-00</t>
  </si>
  <si>
    <t>001--00060123-00</t>
  </si>
  <si>
    <t>001--01022023-00</t>
  </si>
  <si>
    <t>001-FEV-00000075-00</t>
  </si>
  <si>
    <t>001-FEV-00000093-00</t>
  </si>
  <si>
    <t>001-FEV-00000111-00</t>
  </si>
  <si>
    <t>001--00146697-00</t>
  </si>
  <si>
    <t>001--00048020-00</t>
  </si>
  <si>
    <t>001--00000507-00</t>
  </si>
  <si>
    <t>001--00000508-00</t>
  </si>
  <si>
    <t>001-FEVC-00009074-00</t>
  </si>
  <si>
    <t>001-FEVC-00009632-00</t>
  </si>
  <si>
    <t>CARRERA 88A #33C 01</t>
  </si>
  <si>
    <t>001-BIO-00000477-00</t>
  </si>
  <si>
    <t>001-RB-00000253-00</t>
  </si>
  <si>
    <t>001-RB-00000254-00</t>
  </si>
  <si>
    <t>001-RB-00000273-00</t>
  </si>
  <si>
    <t>001-SETT-00005341-00</t>
  </si>
  <si>
    <t>001-CC-00010323-00</t>
  </si>
  <si>
    <t>001-FP-00000302-00</t>
  </si>
  <si>
    <t>001-FP-00000309-00</t>
  </si>
  <si>
    <t>001-PET-00001216-00</t>
  </si>
  <si>
    <t>001-PET-00001241-00</t>
  </si>
  <si>
    <t>001-PET-00001242-00</t>
  </si>
  <si>
    <t>001-FE-00000432-00</t>
  </si>
  <si>
    <t>001-FE-00000445-00</t>
  </si>
  <si>
    <t>CARRERA 41C #50-32</t>
  </si>
  <si>
    <t>001-FE-00000873-00</t>
  </si>
  <si>
    <t>Calle 10 Nº 9-61</t>
  </si>
  <si>
    <t>001--00061524-00</t>
  </si>
  <si>
    <t>001-EC-50710514-00</t>
  </si>
  <si>
    <t>001-EC-00749634-00</t>
  </si>
  <si>
    <t>001--00058411-00</t>
  </si>
  <si>
    <t>001--00056259-00</t>
  </si>
  <si>
    <t>001-FV-00103309-00</t>
  </si>
  <si>
    <t>001-FV-00110172-00</t>
  </si>
  <si>
    <t>001-BOPU-00016815-00</t>
  </si>
  <si>
    <t>001-BOPU-00070574-00</t>
  </si>
  <si>
    <t>001--00051538-00</t>
  </si>
  <si>
    <t>001--00003705-00</t>
  </si>
  <si>
    <t>001-41-00055783-00</t>
  </si>
  <si>
    <t>001--00213810-00</t>
  </si>
  <si>
    <t>001-MED-00038041-00</t>
  </si>
  <si>
    <t>001-MED-00038272-00</t>
  </si>
  <si>
    <t>001--00025355-00</t>
  </si>
  <si>
    <t>001-MED-00039399-00</t>
  </si>
  <si>
    <t>001--00058649-00</t>
  </si>
  <si>
    <t>001-OTRG-00102555-00</t>
  </si>
  <si>
    <t>001-DSE-00000339-00</t>
  </si>
  <si>
    <t>001-LVG-00059336-00</t>
  </si>
  <si>
    <t>001-FE-00000032-00</t>
  </si>
  <si>
    <t>001-FE-00003654-00</t>
  </si>
  <si>
    <t>001-FE-00003655-00</t>
  </si>
  <si>
    <t>001-FE-00003610-00</t>
  </si>
  <si>
    <t>001-FE-00003637-00</t>
  </si>
  <si>
    <t>001-FE-00003641-00</t>
  </si>
  <si>
    <t>001-FE-00003643-00</t>
  </si>
  <si>
    <t>001-FE-00003652-00</t>
  </si>
  <si>
    <t>001-FE-00003717-00</t>
  </si>
  <si>
    <t>001-FE-00003742-00</t>
  </si>
  <si>
    <t>001-FE-00003764-00</t>
  </si>
  <si>
    <t>001--00005067-00</t>
  </si>
  <si>
    <t>001-CC-00270223-00</t>
  </si>
  <si>
    <t>001-DSE-00000360-00</t>
  </si>
  <si>
    <t>001-E-00276626-00</t>
  </si>
  <si>
    <t>001--00047437-00</t>
  </si>
  <si>
    <t>001-CC-00110223-00</t>
  </si>
  <si>
    <t>001-FEBR-00004237-00</t>
  </si>
  <si>
    <t>001-DSE-00006022-00</t>
  </si>
  <si>
    <t>001-FE-00029936-00</t>
  </si>
  <si>
    <t>001-EBO-00011282-00</t>
  </si>
  <si>
    <t>001-EBO-00011541-00</t>
  </si>
  <si>
    <t>001-EBO-00012096-00</t>
  </si>
  <si>
    <t>001-EBO-00012737-00</t>
  </si>
  <si>
    <t>001-AT-00003016-00</t>
  </si>
  <si>
    <t>001-AT-00003117-00</t>
  </si>
  <si>
    <t>001-AT-00003205-00</t>
  </si>
  <si>
    <t>001-FVO-00059368-00</t>
  </si>
  <si>
    <t>001-FVO-00060269-00</t>
  </si>
  <si>
    <t>CL 12 SUR 56 117 IN 144</t>
  </si>
  <si>
    <t>Cadas</t>
  </si>
  <si>
    <t>001--00000621-00</t>
  </si>
  <si>
    <t>001-ENV-00007594-00</t>
  </si>
  <si>
    <t>001-ENV-00007798-00</t>
  </si>
  <si>
    <t>AV 6  34 A 11 BOGOTA</t>
  </si>
  <si>
    <t>001-3-00048597-00</t>
  </si>
  <si>
    <t>001-03IE-00005838-00</t>
  </si>
  <si>
    <t>001-03IE-00025751-00</t>
  </si>
  <si>
    <t>001-03IE-00026328-00</t>
  </si>
  <si>
    <t>001-03IE-00026808-00</t>
  </si>
  <si>
    <t>001-03EI-00027480-00</t>
  </si>
  <si>
    <t>001-03E-00027234-00</t>
  </si>
  <si>
    <t>001--00025836-00</t>
  </si>
  <si>
    <t>001--00028228-00</t>
  </si>
  <si>
    <t>001-F-03201880-00</t>
  </si>
  <si>
    <t>001-F-00001934-00</t>
  </si>
  <si>
    <t>CALLE 25 SUR # 20 - 110</t>
  </si>
  <si>
    <t>001-FP-00004983-00</t>
  </si>
  <si>
    <t>001-FP-00026118-00</t>
  </si>
  <si>
    <t>001-FE-00019037-00</t>
  </si>
  <si>
    <t>CALLE 29B # 56 - 3</t>
  </si>
  <si>
    <t>001-FE-00001103-00</t>
  </si>
  <si>
    <t>CALLE 21 SUR # 42B - 30 INT 401</t>
  </si>
  <si>
    <t>001-ESC-00001506-00</t>
  </si>
  <si>
    <t>001-F--00000716-00</t>
  </si>
  <si>
    <t>001-F-00000728-00</t>
  </si>
  <si>
    <t>001-F-00000734-00</t>
  </si>
  <si>
    <t>001-N2P-00026255-00</t>
  </si>
  <si>
    <t>001-N2P-00027238-00</t>
  </si>
  <si>
    <t>001-FESL-00000082-00</t>
  </si>
  <si>
    <t>001-CCFE-00001159-00</t>
  </si>
  <si>
    <t>001-CCFE-00001219-00</t>
  </si>
  <si>
    <t>001--00000606-00</t>
  </si>
  <si>
    <t>001-MAUR-00001493-00</t>
  </si>
  <si>
    <t>001--00310123-00</t>
  </si>
  <si>
    <t>PAGOS LABORALES</t>
  </si>
  <si>
    <t>001-NQ-00000391-00</t>
  </si>
  <si>
    <t>001-CFC-00000017-00</t>
  </si>
  <si>
    <t>001-NQ-00000389-00</t>
  </si>
  <si>
    <t>001-NQ-00000393-00</t>
  </si>
  <si>
    <t>001-NQ-00000387-00</t>
  </si>
  <si>
    <t xml:space="preserve">    HONORARIOS                     </t>
  </si>
  <si>
    <t>Sanciones</t>
  </si>
  <si>
    <t>CAPITAL</t>
  </si>
  <si>
    <t>INTERESES</t>
  </si>
  <si>
    <t>GOBERNACION DE ANTIOQUIA</t>
  </si>
  <si>
    <t>Impuesto vehicular</t>
  </si>
  <si>
    <t>Sistematizacion</t>
  </si>
  <si>
    <t>Pertenencen a la PRIMERA CLASE DE CREDITOS, de conformidad en lo dispuesto en el articulo</t>
  </si>
  <si>
    <t>2495 del Codigo Civil.</t>
  </si>
  <si>
    <t>CREDITOS DE PRIMERA CLASE</t>
  </si>
  <si>
    <t>IDENTIFICACION</t>
  </si>
  <si>
    <t>NOMBRE O RAZON SOCIAL</t>
  </si>
  <si>
    <t>DIRECCION</t>
  </si>
  <si>
    <t>CIUDAD</t>
  </si>
  <si>
    <t>TIPO DE OBLIGACION</t>
  </si>
  <si>
    <t>N° OBLIGACION</t>
  </si>
  <si>
    <t>FECHA DE VENCIMIENTO DE LA OBLIGACION</t>
  </si>
  <si>
    <t>FECHA DE CORTE DE LA OBLIGACION</t>
  </si>
  <si>
    <t>TOTAL CREDITOS LABORALES</t>
  </si>
  <si>
    <t>CREDITOS FISCALES</t>
  </si>
  <si>
    <t>TOTAL CREDITOS FISCALES</t>
  </si>
  <si>
    <t>Pertenecientes a la SEGUNDA CLASE DE CREDITOS  de conformidad en lo dispuesto en el articulo</t>
  </si>
  <si>
    <t xml:space="preserve">2497 del Codigo Civil. </t>
  </si>
  <si>
    <t>CREDITOS DE SEGUNDA CLASE</t>
  </si>
  <si>
    <t>Prenda</t>
  </si>
  <si>
    <t>CREDITOS CUARTA CLASE</t>
  </si>
  <si>
    <t>Pertenecientes a la CUARTA CLASE DE CREDITOS  de conformidad en lo dispuesto en el articulo</t>
  </si>
  <si>
    <t xml:space="preserve">2502 del Codigo Civil. </t>
  </si>
  <si>
    <t>CREDITOS QUINTA CLASE CLASE</t>
  </si>
  <si>
    <t xml:space="preserve">2509 del Codigo Civil. </t>
  </si>
  <si>
    <t>CALIFICACIÓN Y GRADUACIÓN DE CRÉDITOS</t>
  </si>
  <si>
    <t>TOTAL CUARTA CLASE</t>
  </si>
  <si>
    <t>Hipotecario</t>
  </si>
  <si>
    <t>TOTAL QUINTA CLASE</t>
  </si>
  <si>
    <t>TOTAL CALIFICACION Y GRADUACION DE CREDITOS</t>
  </si>
  <si>
    <t>TOTAL CREDITOS PRIMERA CLASE</t>
  </si>
  <si>
    <t>DERECHOS DE VOTO</t>
  </si>
  <si>
    <t>VINCULO</t>
  </si>
  <si>
    <t>Valor capital vencido actualizado al ipc Dane</t>
  </si>
  <si>
    <t>% PARTICIPACION DERECHOS DE VOTO</t>
  </si>
  <si>
    <t>PRIMERA CLASE</t>
  </si>
  <si>
    <t>LABORAL</t>
  </si>
  <si>
    <t>FISCALES</t>
  </si>
  <si>
    <t>SEGUNDA CLASE</t>
  </si>
  <si>
    <t>TOTAL PRIMERA CLASE</t>
  </si>
  <si>
    <t>CUARTA CLASE</t>
  </si>
  <si>
    <t>QUINTA CLASE</t>
  </si>
  <si>
    <t>TOTAL GRADUACION DE CREDITOS</t>
  </si>
  <si>
    <t>TOTAL SEGUNDA CLASE</t>
  </si>
  <si>
    <t>CATEGORIA A</t>
  </si>
  <si>
    <t>TOTAL CATEGORIA A</t>
  </si>
  <si>
    <t>CATEGORIA B</t>
  </si>
  <si>
    <t>TOTAL CATEGORIA B</t>
  </si>
  <si>
    <t>CATEGORIA C</t>
  </si>
  <si>
    <t>CATEGORIA E</t>
  </si>
  <si>
    <t>CATEGORIA D</t>
  </si>
  <si>
    <t>TOTAL CATEGORIA E</t>
  </si>
  <si>
    <t>TOTAL DERECHOS DE VOTOS</t>
  </si>
  <si>
    <t>TOTAL CATEGORIA D</t>
  </si>
  <si>
    <t>Ninguno</t>
  </si>
  <si>
    <t xml:space="preserve">Acreedores Internos </t>
  </si>
  <si>
    <t>TOTAL CATEGORIA C</t>
  </si>
  <si>
    <t>Accionista</t>
  </si>
  <si>
    <t xml:space="preserve">FIDEICOMISO VALORAR FUTURO </t>
  </si>
  <si>
    <t>Jorge Enrique Arango Vélez</t>
  </si>
  <si>
    <t>Néstor de Jesús Hincapié Vargas</t>
  </si>
  <si>
    <t>Diego Humberto Quijano Reisner</t>
  </si>
  <si>
    <t>Jaime Salazar Ramírez</t>
  </si>
  <si>
    <t>Maria Victoria Arango de Vallejo</t>
  </si>
  <si>
    <t>Blanca Nelida Londoño Ramírez</t>
  </si>
  <si>
    <t>Juan Fernando Fernández Restrepo</t>
  </si>
  <si>
    <t>Eutimio Contreras Martín</t>
  </si>
  <si>
    <t>INVERSIONES COMERCIO Y COSTRUCCIONES S.A. INCOCON S.A.</t>
  </si>
  <si>
    <t>GOMEZ VALLEJO S.A.S.</t>
  </si>
  <si>
    <t>TRAMONTANA S.A.S</t>
  </si>
  <si>
    <t>L ISAZA S.A.S.</t>
  </si>
  <si>
    <t>ALIANZA FIDUCIARIA S.A.</t>
  </si>
  <si>
    <t>FIDEICOMISO VALORAR FUTURO</t>
  </si>
  <si>
    <t>INVERSIONES CORREA S.A.S. ICOSAS</t>
  </si>
  <si>
    <t>JORGE VALLEJO S.A.S.</t>
  </si>
  <si>
    <t>DEKAR S.A.S.</t>
  </si>
  <si>
    <t>HEREDEROS DE ÁNGEL MARÍA CASTRO S.A</t>
  </si>
  <si>
    <t>EPOCA S.A.</t>
  </si>
  <si>
    <t>AGROPECUARIA SILCA S.A.S</t>
  </si>
  <si>
    <t>UNIVERSIDAD DE MEDELLÍN</t>
  </si>
  <si>
    <t>FUNDACIÓN SOFÍA PÉREZ DE SOTO</t>
  </si>
  <si>
    <t>ACCINVERSIONES S.A.S.</t>
  </si>
  <si>
    <t>RAUDAL ALTO S.A.S</t>
  </si>
  <si>
    <t>UNION TEMPORAL SAMARCANDA</t>
  </si>
  <si>
    <t>Carlos Andrés Estrada Restrepo</t>
  </si>
  <si>
    <t>Laura Santamaría Parra</t>
  </si>
  <si>
    <t>-</t>
  </si>
  <si>
    <t>Pagos efectuados</t>
  </si>
  <si>
    <t>Nuevo saldo</t>
  </si>
  <si>
    <t xml:space="preserve">Saldo Inicial </t>
  </si>
  <si>
    <t xml:space="preserve">Con corte a Octurbre 31 de 2024 </t>
  </si>
  <si>
    <t>Con corte a 31 de octubre de 2024</t>
  </si>
  <si>
    <t>AGROSILICIUM MEJISULFATOS S.A.S. en proceso de negociación de emergencia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</si>
</sst>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d\/mm\/yyyy"/>
    <numFmt numFmtId="166" formatCode="_(* #,##0.00_);_(* \(#,##0.00\);_(* &quot;-&quot;??_);_(@_)"/>
    <numFmt numFmtId="167" formatCode="_(* #,##0_);_(* \(#,##0\);_(* &quot;-&quot;??_);_(@_)"/>
    <numFmt numFmtId="168" formatCode="_-&quot;$&quot;\ * #,##0_-;\-&quot;$&quot;\ * #,##0_-;_-&quot;$&quot;\ * &quot;-&quot;??_-;_-@_-"/>
    <numFmt numFmtId="169" formatCode="0.00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 Narrow"/>
      <family val="2"/>
    </font>
    <font>
      <b/>
      <sz val="9"/>
      <name val="Arial Narrow"/>
      <family val="2"/>
    </font>
    <font>
      <sz val="10"/>
      <color indexed="8"/>
      <name val="MS Sans Serif"/>
    </font>
    <font>
      <sz val="10"/>
      <color indexed="8"/>
      <name val="Arial Narrow"/>
      <family val="2"/>
    </font>
    <font>
      <b/>
      <sz val="12"/>
      <name val="Arial Narrow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Calibri Light"/>
      <family val="2"/>
      <scheme val="maj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name val="Arial"/>
      <family val="2"/>
    </font>
    <font>
      <b/>
      <sz val="14"/>
      <name val="Arial Narrow"/>
      <family val="2"/>
    </font>
    <font>
      <b/>
      <sz val="14"/>
      <name val="Arial"/>
      <family val="2"/>
    </font>
    <font>
      <b/>
      <sz val="11"/>
      <name val="Arial Narrow"/>
      <family val="2"/>
    </font>
    <font>
      <b/>
      <sz val="16"/>
      <name val="Arial Narrow"/>
      <family val="2"/>
    </font>
    <font>
      <sz val="1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/>
    <xf numFmtId="166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1">
    <xf numFmtId="0" fontId="0" fillId="0" borderId="0" xfId="0"/>
    <xf numFmtId="167" fontId="9" fillId="2" borderId="0" xfId="1" applyNumberFormat="1" applyFont="1" applyFill="1"/>
    <xf numFmtId="167" fontId="8" fillId="2" borderId="0" xfId="1" applyNumberFormat="1" applyFont="1" applyFill="1"/>
    <xf numFmtId="0" fontId="6" fillId="2" borderId="0" xfId="0" applyFont="1" applyFill="1" applyAlignment="1">
      <alignment horizontal="center"/>
    </xf>
    <xf numFmtId="0" fontId="2" fillId="2" borderId="0" xfId="0" applyFont="1" applyFill="1"/>
    <xf numFmtId="49" fontId="2" fillId="2" borderId="0" xfId="0" applyNumberFormat="1" applyFont="1" applyFill="1"/>
    <xf numFmtId="0" fontId="2" fillId="2" borderId="0" xfId="0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41" fontId="2" fillId="2" borderId="0" xfId="2" applyFont="1" applyFill="1" applyAlignment="1">
      <alignment horizontal="right" vertical="center"/>
    </xf>
    <xf numFmtId="0" fontId="3" fillId="3" borderId="1" xfId="0" applyFont="1" applyFill="1" applyBorder="1"/>
    <xf numFmtId="0" fontId="2" fillId="2" borderId="1" xfId="0" applyFont="1" applyFill="1" applyBorder="1"/>
    <xf numFmtId="167" fontId="9" fillId="2" borderId="0" xfId="1" applyNumberFormat="1" applyFont="1" applyFill="1" applyBorder="1"/>
    <xf numFmtId="167" fontId="8" fillId="2" borderId="0" xfId="1" applyNumberFormat="1" applyFont="1" applyFill="1" applyBorder="1"/>
    <xf numFmtId="0" fontId="3" fillId="2" borderId="0" xfId="0" applyFont="1" applyFill="1"/>
    <xf numFmtId="49" fontId="2" fillId="2" borderId="1" xfId="0" applyNumberFormat="1" applyFont="1" applyFill="1" applyBorder="1"/>
    <xf numFmtId="0" fontId="2" fillId="2" borderId="1" xfId="0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41" fontId="2" fillId="2" borderId="1" xfId="2" applyFont="1" applyFill="1" applyBorder="1" applyAlignment="1">
      <alignment horizontal="right" vertical="center"/>
    </xf>
    <xf numFmtId="41" fontId="2" fillId="2" borderId="0" xfId="2" applyFont="1" applyFill="1"/>
    <xf numFmtId="41" fontId="5" fillId="2" borderId="0" xfId="2" applyFont="1" applyFill="1" applyAlignment="1">
      <alignment horizontal="right" vertical="center"/>
    </xf>
    <xf numFmtId="49" fontId="2" fillId="3" borderId="1" xfId="0" applyNumberFormat="1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41" fontId="2" fillId="3" borderId="1" xfId="2" applyFont="1" applyFill="1" applyBorder="1" applyAlignment="1">
      <alignment horizontal="right" vertical="center"/>
    </xf>
    <xf numFmtId="0" fontId="3" fillId="2" borderId="2" xfId="0" applyFont="1" applyFill="1" applyBorder="1"/>
    <xf numFmtId="1" fontId="2" fillId="2" borderId="1" xfId="1" applyNumberFormat="1" applyFont="1" applyFill="1" applyBorder="1" applyAlignment="1">
      <alignment horizontal="left" vertical="center"/>
    </xf>
    <xf numFmtId="41" fontId="3" fillId="3" borderId="1" xfId="2" applyFont="1" applyFill="1" applyBorder="1" applyAlignment="1">
      <alignment horizontal="right" vertical="center"/>
    </xf>
    <xf numFmtId="0" fontId="2" fillId="2" borderId="1" xfId="0" applyFont="1" applyFill="1" applyBorder="1" applyAlignment="1">
      <alignment wrapText="1"/>
    </xf>
    <xf numFmtId="41" fontId="3" fillId="3" borderId="1" xfId="2" applyFont="1" applyFill="1" applyBorder="1"/>
    <xf numFmtId="0" fontId="11" fillId="0" borderId="1" xfId="0" applyFont="1" applyBorder="1"/>
    <xf numFmtId="168" fontId="11" fillId="0" borderId="1" xfId="7" applyNumberFormat="1" applyFont="1" applyBorder="1"/>
    <xf numFmtId="168" fontId="11" fillId="0" borderId="1" xfId="0" applyNumberFormat="1" applyFont="1" applyBorder="1"/>
    <xf numFmtId="0" fontId="12" fillId="0" borderId="1" xfId="0" applyFont="1" applyBorder="1"/>
    <xf numFmtId="168" fontId="12" fillId="0" borderId="1" xfId="7" applyNumberFormat="1" applyFont="1" applyBorder="1"/>
    <xf numFmtId="168" fontId="12" fillId="0" borderId="1" xfId="0" applyNumberFormat="1" applyFont="1" applyBorder="1"/>
    <xf numFmtId="0" fontId="3" fillId="3" borderId="4" xfId="0" applyFont="1" applyFill="1" applyBorder="1"/>
    <xf numFmtId="0" fontId="12" fillId="0" borderId="1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4" fillId="2" borderId="0" xfId="0" applyFont="1" applyFill="1" applyAlignment="1">
      <alignment horizontal="left"/>
    </xf>
    <xf numFmtId="0" fontId="2" fillId="0" borderId="1" xfId="0" applyFont="1" applyFill="1" applyBorder="1"/>
    <xf numFmtId="49" fontId="2" fillId="0" borderId="1" xfId="0" applyNumberFormat="1" applyFont="1" applyFill="1" applyBorder="1"/>
    <xf numFmtId="0" fontId="2" fillId="0" borderId="1" xfId="0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vertical="center"/>
    </xf>
    <xf numFmtId="41" fontId="2" fillId="0" borderId="1" xfId="2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 wrapText="1"/>
    </xf>
    <xf numFmtId="167" fontId="15" fillId="2" borderId="0" xfId="1" applyNumberFormat="1" applyFont="1" applyFill="1" applyBorder="1"/>
    <xf numFmtId="49" fontId="3" fillId="3" borderId="4" xfId="0" applyNumberFormat="1" applyFont="1" applyFill="1" applyBorder="1"/>
    <xf numFmtId="0" fontId="3" fillId="3" borderId="4" xfId="0" applyFont="1" applyFill="1" applyBorder="1" applyAlignment="1">
      <alignment vertical="center"/>
    </xf>
    <xf numFmtId="165" fontId="3" fillId="3" borderId="4" xfId="0" applyNumberFormat="1" applyFont="1" applyFill="1" applyBorder="1" applyAlignment="1">
      <alignment vertical="center"/>
    </xf>
    <xf numFmtId="41" fontId="3" fillId="3" borderId="4" xfId="2" applyFont="1" applyFill="1" applyBorder="1" applyAlignment="1">
      <alignment horizontal="right" vertical="center"/>
    </xf>
    <xf numFmtId="0" fontId="3" fillId="3" borderId="8" xfId="0" applyFont="1" applyFill="1" applyBorder="1"/>
    <xf numFmtId="49" fontId="3" fillId="3" borderId="9" xfId="0" applyNumberFormat="1" applyFont="1" applyFill="1" applyBorder="1"/>
    <xf numFmtId="0" fontId="3" fillId="3" borderId="9" xfId="0" applyFont="1" applyFill="1" applyBorder="1"/>
    <xf numFmtId="0" fontId="3" fillId="3" borderId="9" xfId="0" applyFont="1" applyFill="1" applyBorder="1" applyAlignment="1">
      <alignment vertical="center"/>
    </xf>
    <xf numFmtId="165" fontId="3" fillId="3" borderId="9" xfId="0" applyNumberFormat="1" applyFont="1" applyFill="1" applyBorder="1" applyAlignment="1">
      <alignment vertical="center"/>
    </xf>
    <xf numFmtId="41" fontId="3" fillId="3" borderId="7" xfId="2" applyFont="1" applyFill="1" applyBorder="1" applyAlignment="1">
      <alignment horizontal="right" vertical="center"/>
    </xf>
    <xf numFmtId="0" fontId="14" fillId="2" borderId="0" xfId="0" applyFont="1" applyFill="1"/>
    <xf numFmtId="0" fontId="2" fillId="0" borderId="4" xfId="0" applyFont="1" applyFill="1" applyBorder="1"/>
    <xf numFmtId="49" fontId="2" fillId="0" borderId="4" xfId="0" applyNumberFormat="1" applyFont="1" applyFill="1" applyBorder="1"/>
    <xf numFmtId="0" fontId="2" fillId="0" borderId="4" xfId="0" applyFont="1" applyFill="1" applyBorder="1" applyAlignment="1">
      <alignment vertical="center"/>
    </xf>
    <xf numFmtId="165" fontId="2" fillId="0" borderId="4" xfId="0" applyNumberFormat="1" applyFont="1" applyFill="1" applyBorder="1" applyAlignment="1">
      <alignment vertical="center"/>
    </xf>
    <xf numFmtId="41" fontId="2" fillId="0" borderId="4" xfId="2" applyFont="1" applyFill="1" applyBorder="1" applyAlignment="1">
      <alignment horizontal="right" vertical="center"/>
    </xf>
    <xf numFmtId="0" fontId="3" fillId="3" borderId="6" xfId="0" applyFont="1" applyFill="1" applyBorder="1"/>
    <xf numFmtId="49" fontId="3" fillId="3" borderId="10" xfId="0" applyNumberFormat="1" applyFont="1" applyFill="1" applyBorder="1"/>
    <xf numFmtId="0" fontId="3" fillId="3" borderId="10" xfId="0" applyFont="1" applyFill="1" applyBorder="1"/>
    <xf numFmtId="0" fontId="3" fillId="3" borderId="10" xfId="0" applyFont="1" applyFill="1" applyBorder="1" applyAlignment="1">
      <alignment vertical="center"/>
    </xf>
    <xf numFmtId="165" fontId="3" fillId="3" borderId="10" xfId="0" applyNumberFormat="1" applyFont="1" applyFill="1" applyBorder="1" applyAlignment="1">
      <alignment vertical="center"/>
    </xf>
    <xf numFmtId="41" fontId="3" fillId="3" borderId="11" xfId="2" applyFont="1" applyFill="1" applyBorder="1" applyAlignment="1">
      <alignment horizontal="right" vertical="center"/>
    </xf>
    <xf numFmtId="0" fontId="2" fillId="0" borderId="1" xfId="0" applyFont="1" applyFill="1" applyBorder="1" applyAlignment="1">
      <alignment wrapText="1"/>
    </xf>
    <xf numFmtId="1" fontId="2" fillId="0" borderId="1" xfId="1" applyNumberFormat="1" applyFont="1" applyFill="1" applyBorder="1" applyAlignment="1">
      <alignment horizontal="left" vertical="center"/>
    </xf>
    <xf numFmtId="0" fontId="2" fillId="0" borderId="0" xfId="0" applyFont="1" applyFill="1"/>
    <xf numFmtId="165" fontId="2" fillId="0" borderId="0" xfId="0" applyNumberFormat="1" applyFont="1" applyFill="1" applyAlignment="1">
      <alignment vertical="center"/>
    </xf>
    <xf numFmtId="41" fontId="2" fillId="0" borderId="0" xfId="2" applyFont="1" applyFill="1"/>
    <xf numFmtId="0" fontId="1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41" fontId="5" fillId="0" borderId="0" xfId="2" applyFont="1" applyFill="1" applyAlignment="1">
      <alignment horizontal="right" vertical="center"/>
    </xf>
    <xf numFmtId="167" fontId="13" fillId="0" borderId="0" xfId="1" applyNumberFormat="1" applyFont="1" applyFill="1"/>
    <xf numFmtId="167" fontId="9" fillId="0" borderId="0" xfId="1" applyNumberFormat="1" applyFont="1" applyFill="1"/>
    <xf numFmtId="0" fontId="3" fillId="0" borderId="0" xfId="0" applyFont="1" applyFill="1"/>
    <xf numFmtId="41" fontId="2" fillId="0" borderId="1" xfId="0" applyNumberFormat="1" applyFont="1" applyFill="1" applyBorder="1"/>
    <xf numFmtId="169" fontId="2" fillId="0" borderId="1" xfId="8" applyNumberFormat="1" applyFont="1" applyFill="1" applyBorder="1"/>
    <xf numFmtId="49" fontId="2" fillId="0" borderId="0" xfId="0" applyNumberFormat="1" applyFont="1" applyFill="1"/>
    <xf numFmtId="41" fontId="3" fillId="0" borderId="0" xfId="2" applyFont="1" applyFill="1" applyBorder="1" applyAlignment="1">
      <alignment horizontal="right" vertical="center"/>
    </xf>
    <xf numFmtId="169" fontId="3" fillId="0" borderId="0" xfId="8" applyNumberFormat="1" applyFont="1" applyFill="1" applyBorder="1" applyAlignment="1">
      <alignment horizontal="right" vertical="center"/>
    </xf>
    <xf numFmtId="0" fontId="6" fillId="0" borderId="0" xfId="0" applyFont="1" applyFill="1"/>
    <xf numFmtId="41" fontId="2" fillId="0" borderId="3" xfId="2" applyFont="1" applyFill="1" applyBorder="1" applyAlignment="1">
      <alignment horizontal="right" vertical="center"/>
    </xf>
    <xf numFmtId="41" fontId="2" fillId="0" borderId="0" xfId="2" applyFont="1" applyFill="1" applyAlignment="1">
      <alignment horizontal="right" vertical="center"/>
    </xf>
    <xf numFmtId="167" fontId="9" fillId="0" borderId="0" xfId="1" applyNumberFormat="1" applyFont="1" applyFill="1" applyBorder="1"/>
    <xf numFmtId="167" fontId="13" fillId="0" borderId="0" xfId="1" applyNumberFormat="1" applyFont="1" applyFill="1" applyBorder="1"/>
    <xf numFmtId="167" fontId="8" fillId="0" borderId="0" xfId="1" applyNumberFormat="1" applyFont="1" applyFill="1" applyBorder="1"/>
    <xf numFmtId="41" fontId="2" fillId="0" borderId="0" xfId="2" applyFont="1" applyFill="1" applyBorder="1" applyAlignment="1">
      <alignment horizontal="right" vertical="center"/>
    </xf>
    <xf numFmtId="41" fontId="2" fillId="0" borderId="0" xfId="0" applyNumberFormat="1" applyFont="1" applyFill="1"/>
    <xf numFmtId="169" fontId="2" fillId="0" borderId="0" xfId="8" applyNumberFormat="1" applyFont="1" applyFill="1" applyBorder="1"/>
    <xf numFmtId="165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10" fontId="3" fillId="0" borderId="0" xfId="8" applyNumberFormat="1" applyFont="1" applyFill="1" applyBorder="1" applyAlignment="1">
      <alignment horizontal="right" vertical="center"/>
    </xf>
    <xf numFmtId="169" fontId="2" fillId="0" borderId="4" xfId="8" applyNumberFormat="1" applyFont="1" applyFill="1" applyBorder="1"/>
    <xf numFmtId="169" fontId="2" fillId="0" borderId="5" xfId="8" applyNumberFormat="1" applyFont="1" applyFill="1" applyBorder="1"/>
    <xf numFmtId="41" fontId="2" fillId="0" borderId="4" xfId="0" applyNumberFormat="1" applyFont="1" applyFill="1" applyBorder="1"/>
    <xf numFmtId="41" fontId="2" fillId="0" borderId="12" xfId="2" applyFont="1" applyFill="1" applyBorder="1" applyAlignment="1">
      <alignment horizontal="right" vertical="center"/>
    </xf>
    <xf numFmtId="0" fontId="3" fillId="5" borderId="6" xfId="0" applyFont="1" applyFill="1" applyBorder="1"/>
    <xf numFmtId="49" fontId="3" fillId="5" borderId="10" xfId="0" applyNumberFormat="1" applyFont="1" applyFill="1" applyBorder="1"/>
    <xf numFmtId="165" fontId="3" fillId="5" borderId="10" xfId="0" applyNumberFormat="1" applyFont="1" applyFill="1" applyBorder="1" applyAlignment="1">
      <alignment vertical="center"/>
    </xf>
    <xf numFmtId="41" fontId="3" fillId="5" borderId="13" xfId="2" applyFont="1" applyFill="1" applyBorder="1" applyAlignment="1">
      <alignment horizontal="right" vertical="center"/>
    </xf>
    <xf numFmtId="169" fontId="3" fillId="5" borderId="11" xfId="8" applyNumberFormat="1" applyFont="1" applyFill="1" applyBorder="1" applyAlignment="1">
      <alignment horizontal="right" vertical="center"/>
    </xf>
    <xf numFmtId="49" fontId="2" fillId="5" borderId="10" xfId="0" applyNumberFormat="1" applyFont="1" applyFill="1" applyBorder="1"/>
    <xf numFmtId="165" fontId="2" fillId="5" borderId="10" xfId="0" applyNumberFormat="1" applyFont="1" applyFill="1" applyBorder="1" applyAlignment="1">
      <alignment vertical="center"/>
    </xf>
    <xf numFmtId="41" fontId="3" fillId="5" borderId="10" xfId="2" applyFont="1" applyFill="1" applyBorder="1" applyAlignment="1">
      <alignment horizontal="right" vertical="center"/>
    </xf>
    <xf numFmtId="169" fontId="3" fillId="5" borderId="10" xfId="8" applyNumberFormat="1" applyFont="1" applyFill="1" applyBorder="1" applyAlignment="1">
      <alignment horizontal="right" vertical="center"/>
    </xf>
    <xf numFmtId="164" fontId="10" fillId="4" borderId="1" xfId="7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2" fillId="0" borderId="5" xfId="0" applyFont="1" applyFill="1" applyBorder="1"/>
    <xf numFmtId="49" fontId="2" fillId="0" borderId="5" xfId="0" applyNumberFormat="1" applyFont="1" applyFill="1" applyBorder="1"/>
    <xf numFmtId="165" fontId="2" fillId="0" borderId="5" xfId="0" applyNumberFormat="1" applyFont="1" applyFill="1" applyBorder="1" applyAlignment="1">
      <alignment vertical="center"/>
    </xf>
    <xf numFmtId="41" fontId="2" fillId="0" borderId="5" xfId="2" applyFont="1" applyFill="1" applyBorder="1" applyAlignment="1">
      <alignment horizontal="right" vertical="center"/>
    </xf>
    <xf numFmtId="41" fontId="2" fillId="0" borderId="5" xfId="0" applyNumberFormat="1" applyFont="1" applyFill="1" applyBorder="1"/>
    <xf numFmtId="0" fontId="3" fillId="4" borderId="6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64" fontId="10" fillId="4" borderId="10" xfId="7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wrapText="1"/>
    </xf>
    <xf numFmtId="165" fontId="2" fillId="0" borderId="5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165" fontId="2" fillId="0" borderId="4" xfId="0" applyNumberFormat="1" applyFont="1" applyFill="1" applyBorder="1" applyAlignment="1">
      <alignment horizontal="center" vertical="center"/>
    </xf>
    <xf numFmtId="169" fontId="3" fillId="5" borderId="11" xfId="2" applyNumberFormat="1" applyFont="1" applyFill="1" applyBorder="1" applyAlignment="1">
      <alignment horizontal="right" vertic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164" fontId="10" fillId="5" borderId="10" xfId="7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wrapText="1"/>
    </xf>
    <xf numFmtId="0" fontId="3" fillId="5" borderId="1" xfId="0" applyFont="1" applyFill="1" applyBorder="1"/>
    <xf numFmtId="41" fontId="3" fillId="5" borderId="1" xfId="2" applyFont="1" applyFill="1" applyBorder="1"/>
    <xf numFmtId="169" fontId="3" fillId="5" borderId="1" xfId="8" applyNumberFormat="1" applyFont="1" applyFill="1" applyBorder="1"/>
    <xf numFmtId="0" fontId="16" fillId="6" borderId="6" xfId="0" applyFont="1" applyFill="1" applyBorder="1"/>
    <xf numFmtId="0" fontId="16" fillId="6" borderId="10" xfId="0" applyFont="1" applyFill="1" applyBorder="1"/>
    <xf numFmtId="41" fontId="16" fillId="6" borderId="10" xfId="2" applyFont="1" applyFill="1" applyBorder="1"/>
    <xf numFmtId="169" fontId="16" fillId="6" borderId="11" xfId="8" applyNumberFormat="1" applyFont="1" applyFill="1" applyBorder="1"/>
  </cellXfs>
  <cellStyles count="9">
    <cellStyle name="Millares" xfId="1" builtinId="3"/>
    <cellStyle name="Millares [0]" xfId="2" builtinId="6"/>
    <cellStyle name="Millares 2" xfId="4" xr:uid="{5B6CE326-615D-420B-BB33-835896EA1C65}"/>
    <cellStyle name="Millares 3" xfId="6" xr:uid="{9CCBFF69-D9FE-4FD3-B71F-BDE6FA31D5BF}"/>
    <cellStyle name="Moneda" xfId="7" builtinId="4"/>
    <cellStyle name="Normal" xfId="0" builtinId="0"/>
    <cellStyle name="Normal 2" xfId="3" xr:uid="{28CAA094-A293-4E43-96E2-13B80F6E0ED3}"/>
    <cellStyle name="Normal 3" xfId="5" xr:uid="{AEF72F47-D138-42BB-B9C5-35EDC6E0CFBE}"/>
    <cellStyle name="Porcentaje" xfId="8" builtinId="5"/>
  </cellStyles>
  <dxfs count="0"/>
  <tableStyles count="0" defaultTableStyle="TableStyleMedium2" defaultPivotStyle="PivotStyleLight16"/>
  <colors>
    <mruColors>
      <color rgb="FFCC9900"/>
      <color rgb="FF00CC66"/>
      <color rgb="FF00FF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69947-0575-4AAF-A9E0-37A738DCF6B3}">
  <sheetPr>
    <tabColor rgb="FF00B0F0"/>
  </sheetPr>
  <dimension ref="B2:WLR1377"/>
  <sheetViews>
    <sheetView tabSelected="1" zoomScaleNormal="100" workbookViewId="0">
      <pane ySplit="5" topLeftCell="A6" activePane="bottomLeft" state="frozen"/>
      <selection pane="bottomLeft" activeCell="B31" sqref="B31"/>
    </sheetView>
  </sheetViews>
  <sheetFormatPr baseColWidth="10" defaultRowHeight="13.5" x14ac:dyDescent="0.25"/>
  <cols>
    <col min="1" max="1" width="3" style="4" customWidth="1"/>
    <col min="2" max="2" width="41.5703125" style="4" customWidth="1"/>
    <col min="3" max="3" width="13.140625" style="4" customWidth="1"/>
    <col min="4" max="4" width="33" style="4" customWidth="1"/>
    <col min="5" max="5" width="10.5703125" style="4" customWidth="1"/>
    <col min="6" max="6" width="18.42578125" style="4" customWidth="1"/>
    <col min="7" max="7" width="16.140625" style="4" customWidth="1"/>
    <col min="8" max="9" width="10.5703125" style="4" customWidth="1"/>
    <col min="10" max="10" width="12.140625" style="18" bestFit="1" customWidth="1"/>
    <col min="11" max="17" width="11.42578125" style="4"/>
    <col min="18" max="18" width="17.85546875" style="4" customWidth="1"/>
    <col min="19" max="19" width="45.5703125" style="4" bestFit="1" customWidth="1"/>
    <col min="20" max="21" width="11.42578125" style="4"/>
    <col min="22" max="22" width="22.85546875" style="4" customWidth="1"/>
    <col min="23" max="23" width="11.42578125" style="4"/>
    <col min="24" max="24" width="20.140625" style="4" bestFit="1" customWidth="1"/>
    <col min="25" max="25" width="23.7109375" style="4" bestFit="1" customWidth="1"/>
    <col min="26" max="29" width="11.42578125" style="4"/>
    <col min="30" max="30" width="17.42578125" style="4" bestFit="1" customWidth="1"/>
    <col min="31" max="31" width="14.85546875" style="4" bestFit="1" customWidth="1"/>
    <col min="32" max="33" width="14.28515625" style="4" bestFit="1" customWidth="1"/>
    <col min="34" max="34" width="13.85546875" style="4" bestFit="1" customWidth="1"/>
    <col min="35" max="35" width="15.140625" style="4" bestFit="1" customWidth="1"/>
    <col min="36" max="36" width="5.85546875" style="4" customWidth="1"/>
    <col min="37" max="37" width="17.5703125" style="4" bestFit="1" customWidth="1"/>
    <col min="38" max="38" width="17.140625" style="4" bestFit="1" customWidth="1"/>
    <col min="39" max="39" width="15.140625" style="4" bestFit="1" customWidth="1"/>
    <col min="40" max="40" width="16.85546875" style="4" bestFit="1" customWidth="1"/>
    <col min="41" max="41" width="33.7109375" style="4" bestFit="1" customWidth="1"/>
    <col min="42" max="42" width="14.42578125" style="4" bestFit="1" customWidth="1"/>
    <col min="43" max="273" width="11.42578125" style="4"/>
    <col min="274" max="274" width="17.85546875" style="4" customWidth="1"/>
    <col min="275" max="275" width="45.5703125" style="4" bestFit="1" customWidth="1"/>
    <col min="276" max="277" width="11.42578125" style="4"/>
    <col min="278" max="278" width="22.85546875" style="4" customWidth="1"/>
    <col min="279" max="279" width="11.42578125" style="4"/>
    <col min="280" max="280" width="20.140625" style="4" bestFit="1" customWidth="1"/>
    <col min="281" max="281" width="23.7109375" style="4" bestFit="1" customWidth="1"/>
    <col min="282" max="285" width="11.42578125" style="4"/>
    <col min="286" max="286" width="17.42578125" style="4" bestFit="1" customWidth="1"/>
    <col min="287" max="287" width="14.85546875" style="4" bestFit="1" customWidth="1"/>
    <col min="288" max="289" width="14.28515625" style="4" bestFit="1" customWidth="1"/>
    <col min="290" max="290" width="13.85546875" style="4" bestFit="1" customWidth="1"/>
    <col min="291" max="291" width="15.140625" style="4" bestFit="1" customWidth="1"/>
    <col min="292" max="292" width="5.85546875" style="4" customWidth="1"/>
    <col min="293" max="293" width="17.5703125" style="4" bestFit="1" customWidth="1"/>
    <col min="294" max="294" width="17.140625" style="4" bestFit="1" customWidth="1"/>
    <col min="295" max="295" width="15.140625" style="4" bestFit="1" customWidth="1"/>
    <col min="296" max="296" width="16.85546875" style="4" bestFit="1" customWidth="1"/>
    <col min="297" max="297" width="33.7109375" style="4" bestFit="1" customWidth="1"/>
    <col min="298" max="298" width="14.42578125" style="4" bestFit="1" customWidth="1"/>
    <col min="299" max="529" width="11.42578125" style="4"/>
    <col min="530" max="530" width="17.85546875" style="4" customWidth="1"/>
    <col min="531" max="531" width="45.5703125" style="4" bestFit="1" customWidth="1"/>
    <col min="532" max="533" width="11.42578125" style="4"/>
    <col min="534" max="534" width="22.85546875" style="4" customWidth="1"/>
    <col min="535" max="535" width="11.42578125" style="4"/>
    <col min="536" max="536" width="20.140625" style="4" bestFit="1" customWidth="1"/>
    <col min="537" max="537" width="23.7109375" style="4" bestFit="1" customWidth="1"/>
    <col min="538" max="541" width="11.42578125" style="4"/>
    <col min="542" max="542" width="17.42578125" style="4" bestFit="1" customWidth="1"/>
    <col min="543" max="543" width="14.85546875" style="4" bestFit="1" customWidth="1"/>
    <col min="544" max="545" width="14.28515625" style="4" bestFit="1" customWidth="1"/>
    <col min="546" max="546" width="13.85546875" style="4" bestFit="1" customWidth="1"/>
    <col min="547" max="547" width="15.140625" style="4" bestFit="1" customWidth="1"/>
    <col min="548" max="548" width="5.85546875" style="4" customWidth="1"/>
    <col min="549" max="549" width="17.5703125" style="4" bestFit="1" customWidth="1"/>
    <col min="550" max="550" width="17.140625" style="4" bestFit="1" customWidth="1"/>
    <col min="551" max="551" width="15.140625" style="4" bestFit="1" customWidth="1"/>
    <col min="552" max="552" width="16.85546875" style="4" bestFit="1" customWidth="1"/>
    <col min="553" max="553" width="33.7109375" style="4" bestFit="1" customWidth="1"/>
    <col min="554" max="554" width="14.42578125" style="4" bestFit="1" customWidth="1"/>
    <col min="555" max="785" width="11.42578125" style="4"/>
    <col min="786" max="786" width="17.85546875" style="4" customWidth="1"/>
    <col min="787" max="787" width="45.5703125" style="4" bestFit="1" customWidth="1"/>
    <col min="788" max="789" width="11.42578125" style="4"/>
    <col min="790" max="790" width="22.85546875" style="4" customWidth="1"/>
    <col min="791" max="791" width="11.42578125" style="4"/>
    <col min="792" max="792" width="20.140625" style="4" bestFit="1" customWidth="1"/>
    <col min="793" max="793" width="23.7109375" style="4" bestFit="1" customWidth="1"/>
    <col min="794" max="797" width="11.42578125" style="4"/>
    <col min="798" max="798" width="17.42578125" style="4" bestFit="1" customWidth="1"/>
    <col min="799" max="799" width="14.85546875" style="4" bestFit="1" customWidth="1"/>
    <col min="800" max="801" width="14.28515625" style="4" bestFit="1" customWidth="1"/>
    <col min="802" max="802" width="13.85546875" style="4" bestFit="1" customWidth="1"/>
    <col min="803" max="803" width="15.140625" style="4" bestFit="1" customWidth="1"/>
    <col min="804" max="804" width="5.85546875" style="4" customWidth="1"/>
    <col min="805" max="805" width="17.5703125" style="4" bestFit="1" customWidth="1"/>
    <col min="806" max="806" width="17.140625" style="4" bestFit="1" customWidth="1"/>
    <col min="807" max="807" width="15.140625" style="4" bestFit="1" customWidth="1"/>
    <col min="808" max="808" width="16.85546875" style="4" bestFit="1" customWidth="1"/>
    <col min="809" max="809" width="33.7109375" style="4" bestFit="1" customWidth="1"/>
    <col min="810" max="810" width="14.42578125" style="4" bestFit="1" customWidth="1"/>
    <col min="811" max="1041" width="11.42578125" style="4"/>
    <col min="1042" max="1042" width="17.85546875" style="4" customWidth="1"/>
    <col min="1043" max="1043" width="45.5703125" style="4" bestFit="1" customWidth="1"/>
    <col min="1044" max="1045" width="11.42578125" style="4"/>
    <col min="1046" max="1046" width="22.85546875" style="4" customWidth="1"/>
    <col min="1047" max="1047" width="11.42578125" style="4"/>
    <col min="1048" max="1048" width="20.140625" style="4" bestFit="1" customWidth="1"/>
    <col min="1049" max="1049" width="23.7109375" style="4" bestFit="1" customWidth="1"/>
    <col min="1050" max="1053" width="11.42578125" style="4"/>
    <col min="1054" max="1054" width="17.42578125" style="4" bestFit="1" customWidth="1"/>
    <col min="1055" max="1055" width="14.85546875" style="4" bestFit="1" customWidth="1"/>
    <col min="1056" max="1057" width="14.28515625" style="4" bestFit="1" customWidth="1"/>
    <col min="1058" max="1058" width="13.85546875" style="4" bestFit="1" customWidth="1"/>
    <col min="1059" max="1059" width="15.140625" style="4" bestFit="1" customWidth="1"/>
    <col min="1060" max="1060" width="5.85546875" style="4" customWidth="1"/>
    <col min="1061" max="1061" width="17.5703125" style="4" bestFit="1" customWidth="1"/>
    <col min="1062" max="1062" width="17.140625" style="4" bestFit="1" customWidth="1"/>
    <col min="1063" max="1063" width="15.140625" style="4" bestFit="1" customWidth="1"/>
    <col min="1064" max="1064" width="16.85546875" style="4" bestFit="1" customWidth="1"/>
    <col min="1065" max="1065" width="33.7109375" style="4" bestFit="1" customWidth="1"/>
    <col min="1066" max="1066" width="14.42578125" style="4" bestFit="1" customWidth="1"/>
    <col min="1067" max="1297" width="11.42578125" style="4"/>
    <col min="1298" max="1298" width="17.85546875" style="4" customWidth="1"/>
    <col min="1299" max="1299" width="45.5703125" style="4" bestFit="1" customWidth="1"/>
    <col min="1300" max="1301" width="11.42578125" style="4"/>
    <col min="1302" max="1302" width="22.85546875" style="4" customWidth="1"/>
    <col min="1303" max="1303" width="11.42578125" style="4"/>
    <col min="1304" max="1304" width="20.140625" style="4" bestFit="1" customWidth="1"/>
    <col min="1305" max="1305" width="23.7109375" style="4" bestFit="1" customWidth="1"/>
    <col min="1306" max="1309" width="11.42578125" style="4"/>
    <col min="1310" max="1310" width="17.42578125" style="4" bestFit="1" customWidth="1"/>
    <col min="1311" max="1311" width="14.85546875" style="4" bestFit="1" customWidth="1"/>
    <col min="1312" max="1313" width="14.28515625" style="4" bestFit="1" customWidth="1"/>
    <col min="1314" max="1314" width="13.85546875" style="4" bestFit="1" customWidth="1"/>
    <col min="1315" max="1315" width="15.140625" style="4" bestFit="1" customWidth="1"/>
    <col min="1316" max="1316" width="5.85546875" style="4" customWidth="1"/>
    <col min="1317" max="1317" width="17.5703125" style="4" bestFit="1" customWidth="1"/>
    <col min="1318" max="1318" width="17.140625" style="4" bestFit="1" customWidth="1"/>
    <col min="1319" max="1319" width="15.140625" style="4" bestFit="1" customWidth="1"/>
    <col min="1320" max="1320" width="16.85546875" style="4" bestFit="1" customWidth="1"/>
    <col min="1321" max="1321" width="33.7109375" style="4" bestFit="1" customWidth="1"/>
    <col min="1322" max="1322" width="14.42578125" style="4" bestFit="1" customWidth="1"/>
    <col min="1323" max="1553" width="11.42578125" style="4"/>
    <col min="1554" max="1554" width="17.85546875" style="4" customWidth="1"/>
    <col min="1555" max="1555" width="45.5703125" style="4" bestFit="1" customWidth="1"/>
    <col min="1556" max="1557" width="11.42578125" style="4"/>
    <col min="1558" max="1558" width="22.85546875" style="4" customWidth="1"/>
    <col min="1559" max="1559" width="11.42578125" style="4"/>
    <col min="1560" max="1560" width="20.140625" style="4" bestFit="1" customWidth="1"/>
    <col min="1561" max="1561" width="23.7109375" style="4" bestFit="1" customWidth="1"/>
    <col min="1562" max="1565" width="11.42578125" style="4"/>
    <col min="1566" max="1566" width="17.42578125" style="4" bestFit="1" customWidth="1"/>
    <col min="1567" max="1567" width="14.85546875" style="4" bestFit="1" customWidth="1"/>
    <col min="1568" max="1569" width="14.28515625" style="4" bestFit="1" customWidth="1"/>
    <col min="1570" max="1570" width="13.85546875" style="4" bestFit="1" customWidth="1"/>
    <col min="1571" max="1571" width="15.140625" style="4" bestFit="1" customWidth="1"/>
    <col min="1572" max="1572" width="5.85546875" style="4" customWidth="1"/>
    <col min="1573" max="1573" width="17.5703125" style="4" bestFit="1" customWidth="1"/>
    <col min="1574" max="1574" width="17.140625" style="4" bestFit="1" customWidth="1"/>
    <col min="1575" max="1575" width="15.140625" style="4" bestFit="1" customWidth="1"/>
    <col min="1576" max="1576" width="16.85546875" style="4" bestFit="1" customWidth="1"/>
    <col min="1577" max="1577" width="33.7109375" style="4" bestFit="1" customWidth="1"/>
    <col min="1578" max="1578" width="14.42578125" style="4" bestFit="1" customWidth="1"/>
    <col min="1579" max="1809" width="11.42578125" style="4"/>
    <col min="1810" max="1810" width="17.85546875" style="4" customWidth="1"/>
    <col min="1811" max="1811" width="45.5703125" style="4" bestFit="1" customWidth="1"/>
    <col min="1812" max="1813" width="11.42578125" style="4"/>
    <col min="1814" max="1814" width="22.85546875" style="4" customWidth="1"/>
    <col min="1815" max="1815" width="11.42578125" style="4"/>
    <col min="1816" max="1816" width="20.140625" style="4" bestFit="1" customWidth="1"/>
    <col min="1817" max="1817" width="23.7109375" style="4" bestFit="1" customWidth="1"/>
    <col min="1818" max="1821" width="11.42578125" style="4"/>
    <col min="1822" max="1822" width="17.42578125" style="4" bestFit="1" customWidth="1"/>
    <col min="1823" max="1823" width="14.85546875" style="4" bestFit="1" customWidth="1"/>
    <col min="1824" max="1825" width="14.28515625" style="4" bestFit="1" customWidth="1"/>
    <col min="1826" max="1826" width="13.85546875" style="4" bestFit="1" customWidth="1"/>
    <col min="1827" max="1827" width="15.140625" style="4" bestFit="1" customWidth="1"/>
    <col min="1828" max="1828" width="5.85546875" style="4" customWidth="1"/>
    <col min="1829" max="1829" width="17.5703125" style="4" bestFit="1" customWidth="1"/>
    <col min="1830" max="1830" width="17.140625" style="4" bestFit="1" customWidth="1"/>
    <col min="1831" max="1831" width="15.140625" style="4" bestFit="1" customWidth="1"/>
    <col min="1832" max="1832" width="16.85546875" style="4" bestFit="1" customWidth="1"/>
    <col min="1833" max="1833" width="33.7109375" style="4" bestFit="1" customWidth="1"/>
    <col min="1834" max="1834" width="14.42578125" style="4" bestFit="1" customWidth="1"/>
    <col min="1835" max="2065" width="11.42578125" style="4"/>
    <col min="2066" max="2066" width="17.85546875" style="4" customWidth="1"/>
    <col min="2067" max="2067" width="45.5703125" style="4" bestFit="1" customWidth="1"/>
    <col min="2068" max="2069" width="11.42578125" style="4"/>
    <col min="2070" max="2070" width="22.85546875" style="4" customWidth="1"/>
    <col min="2071" max="2071" width="11.42578125" style="4"/>
    <col min="2072" max="2072" width="20.140625" style="4" bestFit="1" customWidth="1"/>
    <col min="2073" max="2073" width="23.7109375" style="4" bestFit="1" customWidth="1"/>
    <col min="2074" max="2077" width="11.42578125" style="4"/>
    <col min="2078" max="2078" width="17.42578125" style="4" bestFit="1" customWidth="1"/>
    <col min="2079" max="2079" width="14.85546875" style="4" bestFit="1" customWidth="1"/>
    <col min="2080" max="2081" width="14.28515625" style="4" bestFit="1" customWidth="1"/>
    <col min="2082" max="2082" width="13.85546875" style="4" bestFit="1" customWidth="1"/>
    <col min="2083" max="2083" width="15.140625" style="4" bestFit="1" customWidth="1"/>
    <col min="2084" max="2084" width="5.85546875" style="4" customWidth="1"/>
    <col min="2085" max="2085" width="17.5703125" style="4" bestFit="1" customWidth="1"/>
    <col min="2086" max="2086" width="17.140625" style="4" bestFit="1" customWidth="1"/>
    <col min="2087" max="2087" width="15.140625" style="4" bestFit="1" customWidth="1"/>
    <col min="2088" max="2088" width="16.85546875" style="4" bestFit="1" customWidth="1"/>
    <col min="2089" max="2089" width="33.7109375" style="4" bestFit="1" customWidth="1"/>
    <col min="2090" max="2090" width="14.42578125" style="4" bestFit="1" customWidth="1"/>
    <col min="2091" max="2321" width="11.42578125" style="4"/>
    <col min="2322" max="2322" width="17.85546875" style="4" customWidth="1"/>
    <col min="2323" max="2323" width="45.5703125" style="4" bestFit="1" customWidth="1"/>
    <col min="2324" max="2325" width="11.42578125" style="4"/>
    <col min="2326" max="2326" width="22.85546875" style="4" customWidth="1"/>
    <col min="2327" max="2327" width="11.42578125" style="4"/>
    <col min="2328" max="2328" width="20.140625" style="4" bestFit="1" customWidth="1"/>
    <col min="2329" max="2329" width="23.7109375" style="4" bestFit="1" customWidth="1"/>
    <col min="2330" max="2333" width="11.42578125" style="4"/>
    <col min="2334" max="2334" width="17.42578125" style="4" bestFit="1" customWidth="1"/>
    <col min="2335" max="2335" width="14.85546875" style="4" bestFit="1" customWidth="1"/>
    <col min="2336" max="2337" width="14.28515625" style="4" bestFit="1" customWidth="1"/>
    <col min="2338" max="2338" width="13.85546875" style="4" bestFit="1" customWidth="1"/>
    <col min="2339" max="2339" width="15.140625" style="4" bestFit="1" customWidth="1"/>
    <col min="2340" max="2340" width="5.85546875" style="4" customWidth="1"/>
    <col min="2341" max="2341" width="17.5703125" style="4" bestFit="1" customWidth="1"/>
    <col min="2342" max="2342" width="17.140625" style="4" bestFit="1" customWidth="1"/>
    <col min="2343" max="2343" width="15.140625" style="4" bestFit="1" customWidth="1"/>
    <col min="2344" max="2344" width="16.85546875" style="4" bestFit="1" customWidth="1"/>
    <col min="2345" max="2345" width="33.7109375" style="4" bestFit="1" customWidth="1"/>
    <col min="2346" max="2346" width="14.42578125" style="4" bestFit="1" customWidth="1"/>
    <col min="2347" max="2577" width="11.42578125" style="4"/>
    <col min="2578" max="2578" width="17.85546875" style="4" customWidth="1"/>
    <col min="2579" max="2579" width="45.5703125" style="4" bestFit="1" customWidth="1"/>
    <col min="2580" max="2581" width="11.42578125" style="4"/>
    <col min="2582" max="2582" width="22.85546875" style="4" customWidth="1"/>
    <col min="2583" max="2583" width="11.42578125" style="4"/>
    <col min="2584" max="2584" width="20.140625" style="4" bestFit="1" customWidth="1"/>
    <col min="2585" max="2585" width="23.7109375" style="4" bestFit="1" customWidth="1"/>
    <col min="2586" max="2589" width="11.42578125" style="4"/>
    <col min="2590" max="2590" width="17.42578125" style="4" bestFit="1" customWidth="1"/>
    <col min="2591" max="2591" width="14.85546875" style="4" bestFit="1" customWidth="1"/>
    <col min="2592" max="2593" width="14.28515625" style="4" bestFit="1" customWidth="1"/>
    <col min="2594" max="2594" width="13.85546875" style="4" bestFit="1" customWidth="1"/>
    <col min="2595" max="2595" width="15.140625" style="4" bestFit="1" customWidth="1"/>
    <col min="2596" max="2596" width="5.85546875" style="4" customWidth="1"/>
    <col min="2597" max="2597" width="17.5703125" style="4" bestFit="1" customWidth="1"/>
    <col min="2598" max="2598" width="17.140625" style="4" bestFit="1" customWidth="1"/>
    <col min="2599" max="2599" width="15.140625" style="4" bestFit="1" customWidth="1"/>
    <col min="2600" max="2600" width="16.85546875" style="4" bestFit="1" customWidth="1"/>
    <col min="2601" max="2601" width="33.7109375" style="4" bestFit="1" customWidth="1"/>
    <col min="2602" max="2602" width="14.42578125" style="4" bestFit="1" customWidth="1"/>
    <col min="2603" max="2833" width="11.42578125" style="4"/>
    <col min="2834" max="2834" width="17.85546875" style="4" customWidth="1"/>
    <col min="2835" max="2835" width="45.5703125" style="4" bestFit="1" customWidth="1"/>
    <col min="2836" max="2837" width="11.42578125" style="4"/>
    <col min="2838" max="2838" width="22.85546875" style="4" customWidth="1"/>
    <col min="2839" max="2839" width="11.42578125" style="4"/>
    <col min="2840" max="2840" width="20.140625" style="4" bestFit="1" customWidth="1"/>
    <col min="2841" max="2841" width="23.7109375" style="4" bestFit="1" customWidth="1"/>
    <col min="2842" max="2845" width="11.42578125" style="4"/>
    <col min="2846" max="2846" width="17.42578125" style="4" bestFit="1" customWidth="1"/>
    <col min="2847" max="2847" width="14.85546875" style="4" bestFit="1" customWidth="1"/>
    <col min="2848" max="2849" width="14.28515625" style="4" bestFit="1" customWidth="1"/>
    <col min="2850" max="2850" width="13.85546875" style="4" bestFit="1" customWidth="1"/>
    <col min="2851" max="2851" width="15.140625" style="4" bestFit="1" customWidth="1"/>
    <col min="2852" max="2852" width="5.85546875" style="4" customWidth="1"/>
    <col min="2853" max="2853" width="17.5703125" style="4" bestFit="1" customWidth="1"/>
    <col min="2854" max="2854" width="17.140625" style="4" bestFit="1" customWidth="1"/>
    <col min="2855" max="2855" width="15.140625" style="4" bestFit="1" customWidth="1"/>
    <col min="2856" max="2856" width="16.85546875" style="4" bestFit="1" customWidth="1"/>
    <col min="2857" max="2857" width="33.7109375" style="4" bestFit="1" customWidth="1"/>
    <col min="2858" max="2858" width="14.42578125" style="4" bestFit="1" customWidth="1"/>
    <col min="2859" max="3089" width="11.42578125" style="4"/>
    <col min="3090" max="3090" width="17.85546875" style="4" customWidth="1"/>
    <col min="3091" max="3091" width="45.5703125" style="4" bestFit="1" customWidth="1"/>
    <col min="3092" max="3093" width="11.42578125" style="4"/>
    <col min="3094" max="3094" width="22.85546875" style="4" customWidth="1"/>
    <col min="3095" max="3095" width="11.42578125" style="4"/>
    <col min="3096" max="3096" width="20.140625" style="4" bestFit="1" customWidth="1"/>
    <col min="3097" max="3097" width="23.7109375" style="4" bestFit="1" customWidth="1"/>
    <col min="3098" max="3101" width="11.42578125" style="4"/>
    <col min="3102" max="3102" width="17.42578125" style="4" bestFit="1" customWidth="1"/>
    <col min="3103" max="3103" width="14.85546875" style="4" bestFit="1" customWidth="1"/>
    <col min="3104" max="3105" width="14.28515625" style="4" bestFit="1" customWidth="1"/>
    <col min="3106" max="3106" width="13.85546875" style="4" bestFit="1" customWidth="1"/>
    <col min="3107" max="3107" width="15.140625" style="4" bestFit="1" customWidth="1"/>
    <col min="3108" max="3108" width="5.85546875" style="4" customWidth="1"/>
    <col min="3109" max="3109" width="17.5703125" style="4" bestFit="1" customWidth="1"/>
    <col min="3110" max="3110" width="17.140625" style="4" bestFit="1" customWidth="1"/>
    <col min="3111" max="3111" width="15.140625" style="4" bestFit="1" customWidth="1"/>
    <col min="3112" max="3112" width="16.85546875" style="4" bestFit="1" customWidth="1"/>
    <col min="3113" max="3113" width="33.7109375" style="4" bestFit="1" customWidth="1"/>
    <col min="3114" max="3114" width="14.42578125" style="4" bestFit="1" customWidth="1"/>
    <col min="3115" max="3345" width="11.42578125" style="4"/>
    <col min="3346" max="3346" width="17.85546875" style="4" customWidth="1"/>
    <col min="3347" max="3347" width="45.5703125" style="4" bestFit="1" customWidth="1"/>
    <col min="3348" max="3349" width="11.42578125" style="4"/>
    <col min="3350" max="3350" width="22.85546875" style="4" customWidth="1"/>
    <col min="3351" max="3351" width="11.42578125" style="4"/>
    <col min="3352" max="3352" width="20.140625" style="4" bestFit="1" customWidth="1"/>
    <col min="3353" max="3353" width="23.7109375" style="4" bestFit="1" customWidth="1"/>
    <col min="3354" max="3357" width="11.42578125" style="4"/>
    <col min="3358" max="3358" width="17.42578125" style="4" bestFit="1" customWidth="1"/>
    <col min="3359" max="3359" width="14.85546875" style="4" bestFit="1" customWidth="1"/>
    <col min="3360" max="3361" width="14.28515625" style="4" bestFit="1" customWidth="1"/>
    <col min="3362" max="3362" width="13.85546875" style="4" bestFit="1" customWidth="1"/>
    <col min="3363" max="3363" width="15.140625" style="4" bestFit="1" customWidth="1"/>
    <col min="3364" max="3364" width="5.85546875" style="4" customWidth="1"/>
    <col min="3365" max="3365" width="17.5703125" style="4" bestFit="1" customWidth="1"/>
    <col min="3366" max="3366" width="17.140625" style="4" bestFit="1" customWidth="1"/>
    <col min="3367" max="3367" width="15.140625" style="4" bestFit="1" customWidth="1"/>
    <col min="3368" max="3368" width="16.85546875" style="4" bestFit="1" customWidth="1"/>
    <col min="3369" max="3369" width="33.7109375" style="4" bestFit="1" customWidth="1"/>
    <col min="3370" max="3370" width="14.42578125" style="4" bestFit="1" customWidth="1"/>
    <col min="3371" max="3601" width="11.42578125" style="4"/>
    <col min="3602" max="3602" width="17.85546875" style="4" customWidth="1"/>
    <col min="3603" max="3603" width="45.5703125" style="4" bestFit="1" customWidth="1"/>
    <col min="3604" max="3605" width="11.42578125" style="4"/>
    <col min="3606" max="3606" width="22.85546875" style="4" customWidth="1"/>
    <col min="3607" max="3607" width="11.42578125" style="4"/>
    <col min="3608" max="3608" width="20.140625" style="4" bestFit="1" customWidth="1"/>
    <col min="3609" max="3609" width="23.7109375" style="4" bestFit="1" customWidth="1"/>
    <col min="3610" max="3613" width="11.42578125" style="4"/>
    <col min="3614" max="3614" width="17.42578125" style="4" bestFit="1" customWidth="1"/>
    <col min="3615" max="3615" width="14.85546875" style="4" bestFit="1" customWidth="1"/>
    <col min="3616" max="3617" width="14.28515625" style="4" bestFit="1" customWidth="1"/>
    <col min="3618" max="3618" width="13.85546875" style="4" bestFit="1" customWidth="1"/>
    <col min="3619" max="3619" width="15.140625" style="4" bestFit="1" customWidth="1"/>
    <col min="3620" max="3620" width="5.85546875" style="4" customWidth="1"/>
    <col min="3621" max="3621" width="17.5703125" style="4" bestFit="1" customWidth="1"/>
    <col min="3622" max="3622" width="17.140625" style="4" bestFit="1" customWidth="1"/>
    <col min="3623" max="3623" width="15.140625" style="4" bestFit="1" customWidth="1"/>
    <col min="3624" max="3624" width="16.85546875" style="4" bestFit="1" customWidth="1"/>
    <col min="3625" max="3625" width="33.7109375" style="4" bestFit="1" customWidth="1"/>
    <col min="3626" max="3626" width="14.42578125" style="4" bestFit="1" customWidth="1"/>
    <col min="3627" max="3857" width="11.42578125" style="4"/>
    <col min="3858" max="3858" width="17.85546875" style="4" customWidth="1"/>
    <col min="3859" max="3859" width="45.5703125" style="4" bestFit="1" customWidth="1"/>
    <col min="3860" max="3861" width="11.42578125" style="4"/>
    <col min="3862" max="3862" width="22.85546875" style="4" customWidth="1"/>
    <col min="3863" max="3863" width="11.42578125" style="4"/>
    <col min="3864" max="3864" width="20.140625" style="4" bestFit="1" customWidth="1"/>
    <col min="3865" max="3865" width="23.7109375" style="4" bestFit="1" customWidth="1"/>
    <col min="3866" max="3869" width="11.42578125" style="4"/>
    <col min="3870" max="3870" width="17.42578125" style="4" bestFit="1" customWidth="1"/>
    <col min="3871" max="3871" width="14.85546875" style="4" bestFit="1" customWidth="1"/>
    <col min="3872" max="3873" width="14.28515625" style="4" bestFit="1" customWidth="1"/>
    <col min="3874" max="3874" width="13.85546875" style="4" bestFit="1" customWidth="1"/>
    <col min="3875" max="3875" width="15.140625" style="4" bestFit="1" customWidth="1"/>
    <col min="3876" max="3876" width="5.85546875" style="4" customWidth="1"/>
    <col min="3877" max="3877" width="17.5703125" style="4" bestFit="1" customWidth="1"/>
    <col min="3878" max="3878" width="17.140625" style="4" bestFit="1" customWidth="1"/>
    <col min="3879" max="3879" width="15.140625" style="4" bestFit="1" customWidth="1"/>
    <col min="3880" max="3880" width="16.85546875" style="4" bestFit="1" customWidth="1"/>
    <col min="3881" max="3881" width="33.7109375" style="4" bestFit="1" customWidth="1"/>
    <col min="3882" max="3882" width="14.42578125" style="4" bestFit="1" customWidth="1"/>
    <col min="3883" max="4113" width="11.42578125" style="4"/>
    <col min="4114" max="4114" width="17.85546875" style="4" customWidth="1"/>
    <col min="4115" max="4115" width="45.5703125" style="4" bestFit="1" customWidth="1"/>
    <col min="4116" max="4117" width="11.42578125" style="4"/>
    <col min="4118" max="4118" width="22.85546875" style="4" customWidth="1"/>
    <col min="4119" max="4119" width="11.42578125" style="4"/>
    <col min="4120" max="4120" width="20.140625" style="4" bestFit="1" customWidth="1"/>
    <col min="4121" max="4121" width="23.7109375" style="4" bestFit="1" customWidth="1"/>
    <col min="4122" max="4125" width="11.42578125" style="4"/>
    <col min="4126" max="4126" width="17.42578125" style="4" bestFit="1" customWidth="1"/>
    <col min="4127" max="4127" width="14.85546875" style="4" bestFit="1" customWidth="1"/>
    <col min="4128" max="4129" width="14.28515625" style="4" bestFit="1" customWidth="1"/>
    <col min="4130" max="4130" width="13.85546875" style="4" bestFit="1" customWidth="1"/>
    <col min="4131" max="4131" width="15.140625" style="4" bestFit="1" customWidth="1"/>
    <col min="4132" max="4132" width="5.85546875" style="4" customWidth="1"/>
    <col min="4133" max="4133" width="17.5703125" style="4" bestFit="1" customWidth="1"/>
    <col min="4134" max="4134" width="17.140625" style="4" bestFit="1" customWidth="1"/>
    <col min="4135" max="4135" width="15.140625" style="4" bestFit="1" customWidth="1"/>
    <col min="4136" max="4136" width="16.85546875" style="4" bestFit="1" customWidth="1"/>
    <col min="4137" max="4137" width="33.7109375" style="4" bestFit="1" customWidth="1"/>
    <col min="4138" max="4138" width="14.42578125" style="4" bestFit="1" customWidth="1"/>
    <col min="4139" max="4369" width="11.42578125" style="4"/>
    <col min="4370" max="4370" width="17.85546875" style="4" customWidth="1"/>
    <col min="4371" max="4371" width="45.5703125" style="4" bestFit="1" customWidth="1"/>
    <col min="4372" max="4373" width="11.42578125" style="4"/>
    <col min="4374" max="4374" width="22.85546875" style="4" customWidth="1"/>
    <col min="4375" max="4375" width="11.42578125" style="4"/>
    <col min="4376" max="4376" width="20.140625" style="4" bestFit="1" customWidth="1"/>
    <col min="4377" max="4377" width="23.7109375" style="4" bestFit="1" customWidth="1"/>
    <col min="4378" max="4381" width="11.42578125" style="4"/>
    <col min="4382" max="4382" width="17.42578125" style="4" bestFit="1" customWidth="1"/>
    <col min="4383" max="4383" width="14.85546875" style="4" bestFit="1" customWidth="1"/>
    <col min="4384" max="4385" width="14.28515625" style="4" bestFit="1" customWidth="1"/>
    <col min="4386" max="4386" width="13.85546875" style="4" bestFit="1" customWidth="1"/>
    <col min="4387" max="4387" width="15.140625" style="4" bestFit="1" customWidth="1"/>
    <col min="4388" max="4388" width="5.85546875" style="4" customWidth="1"/>
    <col min="4389" max="4389" width="17.5703125" style="4" bestFit="1" customWidth="1"/>
    <col min="4390" max="4390" width="17.140625" style="4" bestFit="1" customWidth="1"/>
    <col min="4391" max="4391" width="15.140625" style="4" bestFit="1" customWidth="1"/>
    <col min="4392" max="4392" width="16.85546875" style="4" bestFit="1" customWidth="1"/>
    <col min="4393" max="4393" width="33.7109375" style="4" bestFit="1" customWidth="1"/>
    <col min="4394" max="4394" width="14.42578125" style="4" bestFit="1" customWidth="1"/>
    <col min="4395" max="4625" width="11.42578125" style="4"/>
    <col min="4626" max="4626" width="17.85546875" style="4" customWidth="1"/>
    <col min="4627" max="4627" width="45.5703125" style="4" bestFit="1" customWidth="1"/>
    <col min="4628" max="4629" width="11.42578125" style="4"/>
    <col min="4630" max="4630" width="22.85546875" style="4" customWidth="1"/>
    <col min="4631" max="4631" width="11.42578125" style="4"/>
    <col min="4632" max="4632" width="20.140625" style="4" bestFit="1" customWidth="1"/>
    <col min="4633" max="4633" width="23.7109375" style="4" bestFit="1" customWidth="1"/>
    <col min="4634" max="4637" width="11.42578125" style="4"/>
    <col min="4638" max="4638" width="17.42578125" style="4" bestFit="1" customWidth="1"/>
    <col min="4639" max="4639" width="14.85546875" style="4" bestFit="1" customWidth="1"/>
    <col min="4640" max="4641" width="14.28515625" style="4" bestFit="1" customWidth="1"/>
    <col min="4642" max="4642" width="13.85546875" style="4" bestFit="1" customWidth="1"/>
    <col min="4643" max="4643" width="15.140625" style="4" bestFit="1" customWidth="1"/>
    <col min="4644" max="4644" width="5.85546875" style="4" customWidth="1"/>
    <col min="4645" max="4645" width="17.5703125" style="4" bestFit="1" customWidth="1"/>
    <col min="4646" max="4646" width="17.140625" style="4" bestFit="1" customWidth="1"/>
    <col min="4647" max="4647" width="15.140625" style="4" bestFit="1" customWidth="1"/>
    <col min="4648" max="4648" width="16.85546875" style="4" bestFit="1" customWidth="1"/>
    <col min="4649" max="4649" width="33.7109375" style="4" bestFit="1" customWidth="1"/>
    <col min="4650" max="4650" width="14.42578125" style="4" bestFit="1" customWidth="1"/>
    <col min="4651" max="4881" width="11.42578125" style="4"/>
    <col min="4882" max="4882" width="17.85546875" style="4" customWidth="1"/>
    <col min="4883" max="4883" width="45.5703125" style="4" bestFit="1" customWidth="1"/>
    <col min="4884" max="4885" width="11.42578125" style="4"/>
    <col min="4886" max="4886" width="22.85546875" style="4" customWidth="1"/>
    <col min="4887" max="4887" width="11.42578125" style="4"/>
    <col min="4888" max="4888" width="20.140625" style="4" bestFit="1" customWidth="1"/>
    <col min="4889" max="4889" width="23.7109375" style="4" bestFit="1" customWidth="1"/>
    <col min="4890" max="4893" width="11.42578125" style="4"/>
    <col min="4894" max="4894" width="17.42578125" style="4" bestFit="1" customWidth="1"/>
    <col min="4895" max="4895" width="14.85546875" style="4" bestFit="1" customWidth="1"/>
    <col min="4896" max="4897" width="14.28515625" style="4" bestFit="1" customWidth="1"/>
    <col min="4898" max="4898" width="13.85546875" style="4" bestFit="1" customWidth="1"/>
    <col min="4899" max="4899" width="15.140625" style="4" bestFit="1" customWidth="1"/>
    <col min="4900" max="4900" width="5.85546875" style="4" customWidth="1"/>
    <col min="4901" max="4901" width="17.5703125" style="4" bestFit="1" customWidth="1"/>
    <col min="4902" max="4902" width="17.140625" style="4" bestFit="1" customWidth="1"/>
    <col min="4903" max="4903" width="15.140625" style="4" bestFit="1" customWidth="1"/>
    <col min="4904" max="4904" width="16.85546875" style="4" bestFit="1" customWidth="1"/>
    <col min="4905" max="4905" width="33.7109375" style="4" bestFit="1" customWidth="1"/>
    <col min="4906" max="4906" width="14.42578125" style="4" bestFit="1" customWidth="1"/>
    <col min="4907" max="5137" width="11.42578125" style="4"/>
    <col min="5138" max="5138" width="17.85546875" style="4" customWidth="1"/>
    <col min="5139" max="5139" width="45.5703125" style="4" bestFit="1" customWidth="1"/>
    <col min="5140" max="5141" width="11.42578125" style="4"/>
    <col min="5142" max="5142" width="22.85546875" style="4" customWidth="1"/>
    <col min="5143" max="5143" width="11.42578125" style="4"/>
    <col min="5144" max="5144" width="20.140625" style="4" bestFit="1" customWidth="1"/>
    <col min="5145" max="5145" width="23.7109375" style="4" bestFit="1" customWidth="1"/>
    <col min="5146" max="5149" width="11.42578125" style="4"/>
    <col min="5150" max="5150" width="17.42578125" style="4" bestFit="1" customWidth="1"/>
    <col min="5151" max="5151" width="14.85546875" style="4" bestFit="1" customWidth="1"/>
    <col min="5152" max="5153" width="14.28515625" style="4" bestFit="1" customWidth="1"/>
    <col min="5154" max="5154" width="13.85546875" style="4" bestFit="1" customWidth="1"/>
    <col min="5155" max="5155" width="15.140625" style="4" bestFit="1" customWidth="1"/>
    <col min="5156" max="5156" width="5.85546875" style="4" customWidth="1"/>
    <col min="5157" max="5157" width="17.5703125" style="4" bestFit="1" customWidth="1"/>
    <col min="5158" max="5158" width="17.140625" style="4" bestFit="1" customWidth="1"/>
    <col min="5159" max="5159" width="15.140625" style="4" bestFit="1" customWidth="1"/>
    <col min="5160" max="5160" width="16.85546875" style="4" bestFit="1" customWidth="1"/>
    <col min="5161" max="5161" width="33.7109375" style="4" bestFit="1" customWidth="1"/>
    <col min="5162" max="5162" width="14.42578125" style="4" bestFit="1" customWidth="1"/>
    <col min="5163" max="5393" width="11.42578125" style="4"/>
    <col min="5394" max="5394" width="17.85546875" style="4" customWidth="1"/>
    <col min="5395" max="5395" width="45.5703125" style="4" bestFit="1" customWidth="1"/>
    <col min="5396" max="5397" width="11.42578125" style="4"/>
    <col min="5398" max="5398" width="22.85546875" style="4" customWidth="1"/>
    <col min="5399" max="5399" width="11.42578125" style="4"/>
    <col min="5400" max="5400" width="20.140625" style="4" bestFit="1" customWidth="1"/>
    <col min="5401" max="5401" width="23.7109375" style="4" bestFit="1" customWidth="1"/>
    <col min="5402" max="5405" width="11.42578125" style="4"/>
    <col min="5406" max="5406" width="17.42578125" style="4" bestFit="1" customWidth="1"/>
    <col min="5407" max="5407" width="14.85546875" style="4" bestFit="1" customWidth="1"/>
    <col min="5408" max="5409" width="14.28515625" style="4" bestFit="1" customWidth="1"/>
    <col min="5410" max="5410" width="13.85546875" style="4" bestFit="1" customWidth="1"/>
    <col min="5411" max="5411" width="15.140625" style="4" bestFit="1" customWidth="1"/>
    <col min="5412" max="5412" width="5.85546875" style="4" customWidth="1"/>
    <col min="5413" max="5413" width="17.5703125" style="4" bestFit="1" customWidth="1"/>
    <col min="5414" max="5414" width="17.140625" style="4" bestFit="1" customWidth="1"/>
    <col min="5415" max="5415" width="15.140625" style="4" bestFit="1" customWidth="1"/>
    <col min="5416" max="5416" width="16.85546875" style="4" bestFit="1" customWidth="1"/>
    <col min="5417" max="5417" width="33.7109375" style="4" bestFit="1" customWidth="1"/>
    <col min="5418" max="5418" width="14.42578125" style="4" bestFit="1" customWidth="1"/>
    <col min="5419" max="5649" width="11.42578125" style="4"/>
    <col min="5650" max="5650" width="17.85546875" style="4" customWidth="1"/>
    <col min="5651" max="5651" width="45.5703125" style="4" bestFit="1" customWidth="1"/>
    <col min="5652" max="5653" width="11.42578125" style="4"/>
    <col min="5654" max="5654" width="22.85546875" style="4" customWidth="1"/>
    <col min="5655" max="5655" width="11.42578125" style="4"/>
    <col min="5656" max="5656" width="20.140625" style="4" bestFit="1" customWidth="1"/>
    <col min="5657" max="5657" width="23.7109375" style="4" bestFit="1" customWidth="1"/>
    <col min="5658" max="5661" width="11.42578125" style="4"/>
    <col min="5662" max="5662" width="17.42578125" style="4" bestFit="1" customWidth="1"/>
    <col min="5663" max="5663" width="14.85546875" style="4" bestFit="1" customWidth="1"/>
    <col min="5664" max="5665" width="14.28515625" style="4" bestFit="1" customWidth="1"/>
    <col min="5666" max="5666" width="13.85546875" style="4" bestFit="1" customWidth="1"/>
    <col min="5667" max="5667" width="15.140625" style="4" bestFit="1" customWidth="1"/>
    <col min="5668" max="5668" width="5.85546875" style="4" customWidth="1"/>
    <col min="5669" max="5669" width="17.5703125" style="4" bestFit="1" customWidth="1"/>
    <col min="5670" max="5670" width="17.140625" style="4" bestFit="1" customWidth="1"/>
    <col min="5671" max="5671" width="15.140625" style="4" bestFit="1" customWidth="1"/>
    <col min="5672" max="5672" width="16.85546875" style="4" bestFit="1" customWidth="1"/>
    <col min="5673" max="5673" width="33.7109375" style="4" bestFit="1" customWidth="1"/>
    <col min="5674" max="5674" width="14.42578125" style="4" bestFit="1" customWidth="1"/>
    <col min="5675" max="5905" width="11.42578125" style="4"/>
    <col min="5906" max="5906" width="17.85546875" style="4" customWidth="1"/>
    <col min="5907" max="5907" width="45.5703125" style="4" bestFit="1" customWidth="1"/>
    <col min="5908" max="5909" width="11.42578125" style="4"/>
    <col min="5910" max="5910" width="22.85546875" style="4" customWidth="1"/>
    <col min="5911" max="5911" width="11.42578125" style="4"/>
    <col min="5912" max="5912" width="20.140625" style="4" bestFit="1" customWidth="1"/>
    <col min="5913" max="5913" width="23.7109375" style="4" bestFit="1" customWidth="1"/>
    <col min="5914" max="5917" width="11.42578125" style="4"/>
    <col min="5918" max="5918" width="17.42578125" style="4" bestFit="1" customWidth="1"/>
    <col min="5919" max="5919" width="14.85546875" style="4" bestFit="1" customWidth="1"/>
    <col min="5920" max="5921" width="14.28515625" style="4" bestFit="1" customWidth="1"/>
    <col min="5922" max="5922" width="13.85546875" style="4" bestFit="1" customWidth="1"/>
    <col min="5923" max="5923" width="15.140625" style="4" bestFit="1" customWidth="1"/>
    <col min="5924" max="5924" width="5.85546875" style="4" customWidth="1"/>
    <col min="5925" max="5925" width="17.5703125" style="4" bestFit="1" customWidth="1"/>
    <col min="5926" max="5926" width="17.140625" style="4" bestFit="1" customWidth="1"/>
    <col min="5927" max="5927" width="15.140625" style="4" bestFit="1" customWidth="1"/>
    <col min="5928" max="5928" width="16.85546875" style="4" bestFit="1" customWidth="1"/>
    <col min="5929" max="5929" width="33.7109375" style="4" bestFit="1" customWidth="1"/>
    <col min="5930" max="5930" width="14.42578125" style="4" bestFit="1" customWidth="1"/>
    <col min="5931" max="6161" width="11.42578125" style="4"/>
    <col min="6162" max="6162" width="17.85546875" style="4" customWidth="1"/>
    <col min="6163" max="6163" width="45.5703125" style="4" bestFit="1" customWidth="1"/>
    <col min="6164" max="6165" width="11.42578125" style="4"/>
    <col min="6166" max="6166" width="22.85546875" style="4" customWidth="1"/>
    <col min="6167" max="6167" width="11.42578125" style="4"/>
    <col min="6168" max="6168" width="20.140625" style="4" bestFit="1" customWidth="1"/>
    <col min="6169" max="6169" width="23.7109375" style="4" bestFit="1" customWidth="1"/>
    <col min="6170" max="6173" width="11.42578125" style="4"/>
    <col min="6174" max="6174" width="17.42578125" style="4" bestFit="1" customWidth="1"/>
    <col min="6175" max="6175" width="14.85546875" style="4" bestFit="1" customWidth="1"/>
    <col min="6176" max="6177" width="14.28515625" style="4" bestFit="1" customWidth="1"/>
    <col min="6178" max="6178" width="13.85546875" style="4" bestFit="1" customWidth="1"/>
    <col min="6179" max="6179" width="15.140625" style="4" bestFit="1" customWidth="1"/>
    <col min="6180" max="6180" width="5.85546875" style="4" customWidth="1"/>
    <col min="6181" max="6181" width="17.5703125" style="4" bestFit="1" customWidth="1"/>
    <col min="6182" max="6182" width="17.140625" style="4" bestFit="1" customWidth="1"/>
    <col min="6183" max="6183" width="15.140625" style="4" bestFit="1" customWidth="1"/>
    <col min="6184" max="6184" width="16.85546875" style="4" bestFit="1" customWidth="1"/>
    <col min="6185" max="6185" width="33.7109375" style="4" bestFit="1" customWidth="1"/>
    <col min="6186" max="6186" width="14.42578125" style="4" bestFit="1" customWidth="1"/>
    <col min="6187" max="6417" width="11.42578125" style="4"/>
    <col min="6418" max="6418" width="17.85546875" style="4" customWidth="1"/>
    <col min="6419" max="6419" width="45.5703125" style="4" bestFit="1" customWidth="1"/>
    <col min="6420" max="6421" width="11.42578125" style="4"/>
    <col min="6422" max="6422" width="22.85546875" style="4" customWidth="1"/>
    <col min="6423" max="6423" width="11.42578125" style="4"/>
    <col min="6424" max="6424" width="20.140625" style="4" bestFit="1" customWidth="1"/>
    <col min="6425" max="6425" width="23.7109375" style="4" bestFit="1" customWidth="1"/>
    <col min="6426" max="6429" width="11.42578125" style="4"/>
    <col min="6430" max="6430" width="17.42578125" style="4" bestFit="1" customWidth="1"/>
    <col min="6431" max="6431" width="14.85546875" style="4" bestFit="1" customWidth="1"/>
    <col min="6432" max="6433" width="14.28515625" style="4" bestFit="1" customWidth="1"/>
    <col min="6434" max="6434" width="13.85546875" style="4" bestFit="1" customWidth="1"/>
    <col min="6435" max="6435" width="15.140625" style="4" bestFit="1" customWidth="1"/>
    <col min="6436" max="6436" width="5.85546875" style="4" customWidth="1"/>
    <col min="6437" max="6437" width="17.5703125" style="4" bestFit="1" customWidth="1"/>
    <col min="6438" max="6438" width="17.140625" style="4" bestFit="1" customWidth="1"/>
    <col min="6439" max="6439" width="15.140625" style="4" bestFit="1" customWidth="1"/>
    <col min="6440" max="6440" width="16.85546875" style="4" bestFit="1" customWidth="1"/>
    <col min="6441" max="6441" width="33.7109375" style="4" bestFit="1" customWidth="1"/>
    <col min="6442" max="6442" width="14.42578125" style="4" bestFit="1" customWidth="1"/>
    <col min="6443" max="6673" width="11.42578125" style="4"/>
    <col min="6674" max="6674" width="17.85546875" style="4" customWidth="1"/>
    <col min="6675" max="6675" width="45.5703125" style="4" bestFit="1" customWidth="1"/>
    <col min="6676" max="6677" width="11.42578125" style="4"/>
    <col min="6678" max="6678" width="22.85546875" style="4" customWidth="1"/>
    <col min="6679" max="6679" width="11.42578125" style="4"/>
    <col min="6680" max="6680" width="20.140625" style="4" bestFit="1" customWidth="1"/>
    <col min="6681" max="6681" width="23.7109375" style="4" bestFit="1" customWidth="1"/>
    <col min="6682" max="6685" width="11.42578125" style="4"/>
    <col min="6686" max="6686" width="17.42578125" style="4" bestFit="1" customWidth="1"/>
    <col min="6687" max="6687" width="14.85546875" style="4" bestFit="1" customWidth="1"/>
    <col min="6688" max="6689" width="14.28515625" style="4" bestFit="1" customWidth="1"/>
    <col min="6690" max="6690" width="13.85546875" style="4" bestFit="1" customWidth="1"/>
    <col min="6691" max="6691" width="15.140625" style="4" bestFit="1" customWidth="1"/>
    <col min="6692" max="6692" width="5.85546875" style="4" customWidth="1"/>
    <col min="6693" max="6693" width="17.5703125" style="4" bestFit="1" customWidth="1"/>
    <col min="6694" max="6694" width="17.140625" style="4" bestFit="1" customWidth="1"/>
    <col min="6695" max="6695" width="15.140625" style="4" bestFit="1" customWidth="1"/>
    <col min="6696" max="6696" width="16.85546875" style="4" bestFit="1" customWidth="1"/>
    <col min="6697" max="6697" width="33.7109375" style="4" bestFit="1" customWidth="1"/>
    <col min="6698" max="6698" width="14.42578125" style="4" bestFit="1" customWidth="1"/>
    <col min="6699" max="6929" width="11.42578125" style="4"/>
    <col min="6930" max="6930" width="17.85546875" style="4" customWidth="1"/>
    <col min="6931" max="6931" width="45.5703125" style="4" bestFit="1" customWidth="1"/>
    <col min="6932" max="6933" width="11.42578125" style="4"/>
    <col min="6934" max="6934" width="22.85546875" style="4" customWidth="1"/>
    <col min="6935" max="6935" width="11.42578125" style="4"/>
    <col min="6936" max="6936" width="20.140625" style="4" bestFit="1" customWidth="1"/>
    <col min="6937" max="6937" width="23.7109375" style="4" bestFit="1" customWidth="1"/>
    <col min="6938" max="6941" width="11.42578125" style="4"/>
    <col min="6942" max="6942" width="17.42578125" style="4" bestFit="1" customWidth="1"/>
    <col min="6943" max="6943" width="14.85546875" style="4" bestFit="1" customWidth="1"/>
    <col min="6944" max="6945" width="14.28515625" style="4" bestFit="1" customWidth="1"/>
    <col min="6946" max="6946" width="13.85546875" style="4" bestFit="1" customWidth="1"/>
    <col min="6947" max="6947" width="15.140625" style="4" bestFit="1" customWidth="1"/>
    <col min="6948" max="6948" width="5.85546875" style="4" customWidth="1"/>
    <col min="6949" max="6949" width="17.5703125" style="4" bestFit="1" customWidth="1"/>
    <col min="6950" max="6950" width="17.140625" style="4" bestFit="1" customWidth="1"/>
    <col min="6951" max="6951" width="15.140625" style="4" bestFit="1" customWidth="1"/>
    <col min="6952" max="6952" width="16.85546875" style="4" bestFit="1" customWidth="1"/>
    <col min="6953" max="6953" width="33.7109375" style="4" bestFit="1" customWidth="1"/>
    <col min="6954" max="6954" width="14.42578125" style="4" bestFit="1" customWidth="1"/>
    <col min="6955" max="7185" width="11.42578125" style="4"/>
    <col min="7186" max="7186" width="17.85546875" style="4" customWidth="1"/>
    <col min="7187" max="7187" width="45.5703125" style="4" bestFit="1" customWidth="1"/>
    <col min="7188" max="7189" width="11.42578125" style="4"/>
    <col min="7190" max="7190" width="22.85546875" style="4" customWidth="1"/>
    <col min="7191" max="7191" width="11.42578125" style="4"/>
    <col min="7192" max="7192" width="20.140625" style="4" bestFit="1" customWidth="1"/>
    <col min="7193" max="7193" width="23.7109375" style="4" bestFit="1" customWidth="1"/>
    <col min="7194" max="7197" width="11.42578125" style="4"/>
    <col min="7198" max="7198" width="17.42578125" style="4" bestFit="1" customWidth="1"/>
    <col min="7199" max="7199" width="14.85546875" style="4" bestFit="1" customWidth="1"/>
    <col min="7200" max="7201" width="14.28515625" style="4" bestFit="1" customWidth="1"/>
    <col min="7202" max="7202" width="13.85546875" style="4" bestFit="1" customWidth="1"/>
    <col min="7203" max="7203" width="15.140625" style="4" bestFit="1" customWidth="1"/>
    <col min="7204" max="7204" width="5.85546875" style="4" customWidth="1"/>
    <col min="7205" max="7205" width="17.5703125" style="4" bestFit="1" customWidth="1"/>
    <col min="7206" max="7206" width="17.140625" style="4" bestFit="1" customWidth="1"/>
    <col min="7207" max="7207" width="15.140625" style="4" bestFit="1" customWidth="1"/>
    <col min="7208" max="7208" width="16.85546875" style="4" bestFit="1" customWidth="1"/>
    <col min="7209" max="7209" width="33.7109375" style="4" bestFit="1" customWidth="1"/>
    <col min="7210" max="7210" width="14.42578125" style="4" bestFit="1" customWidth="1"/>
    <col min="7211" max="7441" width="11.42578125" style="4"/>
    <col min="7442" max="7442" width="17.85546875" style="4" customWidth="1"/>
    <col min="7443" max="7443" width="45.5703125" style="4" bestFit="1" customWidth="1"/>
    <col min="7444" max="7445" width="11.42578125" style="4"/>
    <col min="7446" max="7446" width="22.85546875" style="4" customWidth="1"/>
    <col min="7447" max="7447" width="11.42578125" style="4"/>
    <col min="7448" max="7448" width="20.140625" style="4" bestFit="1" customWidth="1"/>
    <col min="7449" max="7449" width="23.7109375" style="4" bestFit="1" customWidth="1"/>
    <col min="7450" max="7453" width="11.42578125" style="4"/>
    <col min="7454" max="7454" width="17.42578125" style="4" bestFit="1" customWidth="1"/>
    <col min="7455" max="7455" width="14.85546875" style="4" bestFit="1" customWidth="1"/>
    <col min="7456" max="7457" width="14.28515625" style="4" bestFit="1" customWidth="1"/>
    <col min="7458" max="7458" width="13.85546875" style="4" bestFit="1" customWidth="1"/>
    <col min="7459" max="7459" width="15.140625" style="4" bestFit="1" customWidth="1"/>
    <col min="7460" max="7460" width="5.85546875" style="4" customWidth="1"/>
    <col min="7461" max="7461" width="17.5703125" style="4" bestFit="1" customWidth="1"/>
    <col min="7462" max="7462" width="17.140625" style="4" bestFit="1" customWidth="1"/>
    <col min="7463" max="7463" width="15.140625" style="4" bestFit="1" customWidth="1"/>
    <col min="7464" max="7464" width="16.85546875" style="4" bestFit="1" customWidth="1"/>
    <col min="7465" max="7465" width="33.7109375" style="4" bestFit="1" customWidth="1"/>
    <col min="7466" max="7466" width="14.42578125" style="4" bestFit="1" customWidth="1"/>
    <col min="7467" max="7697" width="11.42578125" style="4"/>
    <col min="7698" max="7698" width="17.85546875" style="4" customWidth="1"/>
    <col min="7699" max="7699" width="45.5703125" style="4" bestFit="1" customWidth="1"/>
    <col min="7700" max="7701" width="11.42578125" style="4"/>
    <col min="7702" max="7702" width="22.85546875" style="4" customWidth="1"/>
    <col min="7703" max="7703" width="11.42578125" style="4"/>
    <col min="7704" max="7704" width="20.140625" style="4" bestFit="1" customWidth="1"/>
    <col min="7705" max="7705" width="23.7109375" style="4" bestFit="1" customWidth="1"/>
    <col min="7706" max="7709" width="11.42578125" style="4"/>
    <col min="7710" max="7710" width="17.42578125" style="4" bestFit="1" customWidth="1"/>
    <col min="7711" max="7711" width="14.85546875" style="4" bestFit="1" customWidth="1"/>
    <col min="7712" max="7713" width="14.28515625" style="4" bestFit="1" customWidth="1"/>
    <col min="7714" max="7714" width="13.85546875" style="4" bestFit="1" customWidth="1"/>
    <col min="7715" max="7715" width="15.140625" style="4" bestFit="1" customWidth="1"/>
    <col min="7716" max="7716" width="5.85546875" style="4" customWidth="1"/>
    <col min="7717" max="7717" width="17.5703125" style="4" bestFit="1" customWidth="1"/>
    <col min="7718" max="7718" width="17.140625" style="4" bestFit="1" customWidth="1"/>
    <col min="7719" max="7719" width="15.140625" style="4" bestFit="1" customWidth="1"/>
    <col min="7720" max="7720" width="16.85546875" style="4" bestFit="1" customWidth="1"/>
    <col min="7721" max="7721" width="33.7109375" style="4" bestFit="1" customWidth="1"/>
    <col min="7722" max="7722" width="14.42578125" style="4" bestFit="1" customWidth="1"/>
    <col min="7723" max="7953" width="11.42578125" style="4"/>
    <col min="7954" max="7954" width="17.85546875" style="4" customWidth="1"/>
    <col min="7955" max="7955" width="45.5703125" style="4" bestFit="1" customWidth="1"/>
    <col min="7956" max="7957" width="11.42578125" style="4"/>
    <col min="7958" max="7958" width="22.85546875" style="4" customWidth="1"/>
    <col min="7959" max="7959" width="11.42578125" style="4"/>
    <col min="7960" max="7960" width="20.140625" style="4" bestFit="1" customWidth="1"/>
    <col min="7961" max="7961" width="23.7109375" style="4" bestFit="1" customWidth="1"/>
    <col min="7962" max="7965" width="11.42578125" style="4"/>
    <col min="7966" max="7966" width="17.42578125" style="4" bestFit="1" customWidth="1"/>
    <col min="7967" max="7967" width="14.85546875" style="4" bestFit="1" customWidth="1"/>
    <col min="7968" max="7969" width="14.28515625" style="4" bestFit="1" customWidth="1"/>
    <col min="7970" max="7970" width="13.85546875" style="4" bestFit="1" customWidth="1"/>
    <col min="7971" max="7971" width="15.140625" style="4" bestFit="1" customWidth="1"/>
    <col min="7972" max="7972" width="5.85546875" style="4" customWidth="1"/>
    <col min="7973" max="7973" width="17.5703125" style="4" bestFit="1" customWidth="1"/>
    <col min="7974" max="7974" width="17.140625" style="4" bestFit="1" customWidth="1"/>
    <col min="7975" max="7975" width="15.140625" style="4" bestFit="1" customWidth="1"/>
    <col min="7976" max="7976" width="16.85546875" style="4" bestFit="1" customWidth="1"/>
    <col min="7977" max="7977" width="33.7109375" style="4" bestFit="1" customWidth="1"/>
    <col min="7978" max="7978" width="14.42578125" style="4" bestFit="1" customWidth="1"/>
    <col min="7979" max="8209" width="11.42578125" style="4"/>
    <col min="8210" max="8210" width="17.85546875" style="4" customWidth="1"/>
    <col min="8211" max="8211" width="45.5703125" style="4" bestFit="1" customWidth="1"/>
    <col min="8212" max="8213" width="11.42578125" style="4"/>
    <col min="8214" max="8214" width="22.85546875" style="4" customWidth="1"/>
    <col min="8215" max="8215" width="11.42578125" style="4"/>
    <col min="8216" max="8216" width="20.140625" style="4" bestFit="1" customWidth="1"/>
    <col min="8217" max="8217" width="23.7109375" style="4" bestFit="1" customWidth="1"/>
    <col min="8218" max="8221" width="11.42578125" style="4"/>
    <col min="8222" max="8222" width="17.42578125" style="4" bestFit="1" customWidth="1"/>
    <col min="8223" max="8223" width="14.85546875" style="4" bestFit="1" customWidth="1"/>
    <col min="8224" max="8225" width="14.28515625" style="4" bestFit="1" customWidth="1"/>
    <col min="8226" max="8226" width="13.85546875" style="4" bestFit="1" customWidth="1"/>
    <col min="8227" max="8227" width="15.140625" style="4" bestFit="1" customWidth="1"/>
    <col min="8228" max="8228" width="5.85546875" style="4" customWidth="1"/>
    <col min="8229" max="8229" width="17.5703125" style="4" bestFit="1" customWidth="1"/>
    <col min="8230" max="8230" width="17.140625" style="4" bestFit="1" customWidth="1"/>
    <col min="8231" max="8231" width="15.140625" style="4" bestFit="1" customWidth="1"/>
    <col min="8232" max="8232" width="16.85546875" style="4" bestFit="1" customWidth="1"/>
    <col min="8233" max="8233" width="33.7109375" style="4" bestFit="1" customWidth="1"/>
    <col min="8234" max="8234" width="14.42578125" style="4" bestFit="1" customWidth="1"/>
    <col min="8235" max="8465" width="11.42578125" style="4"/>
    <col min="8466" max="8466" width="17.85546875" style="4" customWidth="1"/>
    <col min="8467" max="8467" width="45.5703125" style="4" bestFit="1" customWidth="1"/>
    <col min="8468" max="8469" width="11.42578125" style="4"/>
    <col min="8470" max="8470" width="22.85546875" style="4" customWidth="1"/>
    <col min="8471" max="8471" width="11.42578125" style="4"/>
    <col min="8472" max="8472" width="20.140625" style="4" bestFit="1" customWidth="1"/>
    <col min="8473" max="8473" width="23.7109375" style="4" bestFit="1" customWidth="1"/>
    <col min="8474" max="8477" width="11.42578125" style="4"/>
    <col min="8478" max="8478" width="17.42578125" style="4" bestFit="1" customWidth="1"/>
    <col min="8479" max="8479" width="14.85546875" style="4" bestFit="1" customWidth="1"/>
    <col min="8480" max="8481" width="14.28515625" style="4" bestFit="1" customWidth="1"/>
    <col min="8482" max="8482" width="13.85546875" style="4" bestFit="1" customWidth="1"/>
    <col min="8483" max="8483" width="15.140625" style="4" bestFit="1" customWidth="1"/>
    <col min="8484" max="8484" width="5.85546875" style="4" customWidth="1"/>
    <col min="8485" max="8485" width="17.5703125" style="4" bestFit="1" customWidth="1"/>
    <col min="8486" max="8486" width="17.140625" style="4" bestFit="1" customWidth="1"/>
    <col min="8487" max="8487" width="15.140625" style="4" bestFit="1" customWidth="1"/>
    <col min="8488" max="8488" width="16.85546875" style="4" bestFit="1" customWidth="1"/>
    <col min="8489" max="8489" width="33.7109375" style="4" bestFit="1" customWidth="1"/>
    <col min="8490" max="8490" width="14.42578125" style="4" bestFit="1" customWidth="1"/>
    <col min="8491" max="8721" width="11.42578125" style="4"/>
    <col min="8722" max="8722" width="17.85546875" style="4" customWidth="1"/>
    <col min="8723" max="8723" width="45.5703125" style="4" bestFit="1" customWidth="1"/>
    <col min="8724" max="8725" width="11.42578125" style="4"/>
    <col min="8726" max="8726" width="22.85546875" style="4" customWidth="1"/>
    <col min="8727" max="8727" width="11.42578125" style="4"/>
    <col min="8728" max="8728" width="20.140625" style="4" bestFit="1" customWidth="1"/>
    <col min="8729" max="8729" width="23.7109375" style="4" bestFit="1" customWidth="1"/>
    <col min="8730" max="8733" width="11.42578125" style="4"/>
    <col min="8734" max="8734" width="17.42578125" style="4" bestFit="1" customWidth="1"/>
    <col min="8735" max="8735" width="14.85546875" style="4" bestFit="1" customWidth="1"/>
    <col min="8736" max="8737" width="14.28515625" style="4" bestFit="1" customWidth="1"/>
    <col min="8738" max="8738" width="13.85546875" style="4" bestFit="1" customWidth="1"/>
    <col min="8739" max="8739" width="15.140625" style="4" bestFit="1" customWidth="1"/>
    <col min="8740" max="8740" width="5.85546875" style="4" customWidth="1"/>
    <col min="8741" max="8741" width="17.5703125" style="4" bestFit="1" customWidth="1"/>
    <col min="8742" max="8742" width="17.140625" style="4" bestFit="1" customWidth="1"/>
    <col min="8743" max="8743" width="15.140625" style="4" bestFit="1" customWidth="1"/>
    <col min="8744" max="8744" width="16.85546875" style="4" bestFit="1" customWidth="1"/>
    <col min="8745" max="8745" width="33.7109375" style="4" bestFit="1" customWidth="1"/>
    <col min="8746" max="8746" width="14.42578125" style="4" bestFit="1" customWidth="1"/>
    <col min="8747" max="8977" width="11.42578125" style="4"/>
    <col min="8978" max="8978" width="17.85546875" style="4" customWidth="1"/>
    <col min="8979" max="8979" width="45.5703125" style="4" bestFit="1" customWidth="1"/>
    <col min="8980" max="8981" width="11.42578125" style="4"/>
    <col min="8982" max="8982" width="22.85546875" style="4" customWidth="1"/>
    <col min="8983" max="8983" width="11.42578125" style="4"/>
    <col min="8984" max="8984" width="20.140625" style="4" bestFit="1" customWidth="1"/>
    <col min="8985" max="8985" width="23.7109375" style="4" bestFit="1" customWidth="1"/>
    <col min="8986" max="8989" width="11.42578125" style="4"/>
    <col min="8990" max="8990" width="17.42578125" style="4" bestFit="1" customWidth="1"/>
    <col min="8991" max="8991" width="14.85546875" style="4" bestFit="1" customWidth="1"/>
    <col min="8992" max="8993" width="14.28515625" style="4" bestFit="1" customWidth="1"/>
    <col min="8994" max="8994" width="13.85546875" style="4" bestFit="1" customWidth="1"/>
    <col min="8995" max="8995" width="15.140625" style="4" bestFit="1" customWidth="1"/>
    <col min="8996" max="8996" width="5.85546875" style="4" customWidth="1"/>
    <col min="8997" max="8997" width="17.5703125" style="4" bestFit="1" customWidth="1"/>
    <col min="8998" max="8998" width="17.140625" style="4" bestFit="1" customWidth="1"/>
    <col min="8999" max="8999" width="15.140625" style="4" bestFit="1" customWidth="1"/>
    <col min="9000" max="9000" width="16.85546875" style="4" bestFit="1" customWidth="1"/>
    <col min="9001" max="9001" width="33.7109375" style="4" bestFit="1" customWidth="1"/>
    <col min="9002" max="9002" width="14.42578125" style="4" bestFit="1" customWidth="1"/>
    <col min="9003" max="9233" width="11.42578125" style="4"/>
    <col min="9234" max="9234" width="17.85546875" style="4" customWidth="1"/>
    <col min="9235" max="9235" width="45.5703125" style="4" bestFit="1" customWidth="1"/>
    <col min="9236" max="9237" width="11.42578125" style="4"/>
    <col min="9238" max="9238" width="22.85546875" style="4" customWidth="1"/>
    <col min="9239" max="9239" width="11.42578125" style="4"/>
    <col min="9240" max="9240" width="20.140625" style="4" bestFit="1" customWidth="1"/>
    <col min="9241" max="9241" width="23.7109375" style="4" bestFit="1" customWidth="1"/>
    <col min="9242" max="9245" width="11.42578125" style="4"/>
    <col min="9246" max="9246" width="17.42578125" style="4" bestFit="1" customWidth="1"/>
    <col min="9247" max="9247" width="14.85546875" style="4" bestFit="1" customWidth="1"/>
    <col min="9248" max="9249" width="14.28515625" style="4" bestFit="1" customWidth="1"/>
    <col min="9250" max="9250" width="13.85546875" style="4" bestFit="1" customWidth="1"/>
    <col min="9251" max="9251" width="15.140625" style="4" bestFit="1" customWidth="1"/>
    <col min="9252" max="9252" width="5.85546875" style="4" customWidth="1"/>
    <col min="9253" max="9253" width="17.5703125" style="4" bestFit="1" customWidth="1"/>
    <col min="9254" max="9254" width="17.140625" style="4" bestFit="1" customWidth="1"/>
    <col min="9255" max="9255" width="15.140625" style="4" bestFit="1" customWidth="1"/>
    <col min="9256" max="9256" width="16.85546875" style="4" bestFit="1" customWidth="1"/>
    <col min="9257" max="9257" width="33.7109375" style="4" bestFit="1" customWidth="1"/>
    <col min="9258" max="9258" width="14.42578125" style="4" bestFit="1" customWidth="1"/>
    <col min="9259" max="9489" width="11.42578125" style="4"/>
    <col min="9490" max="9490" width="17.85546875" style="4" customWidth="1"/>
    <col min="9491" max="9491" width="45.5703125" style="4" bestFit="1" customWidth="1"/>
    <col min="9492" max="9493" width="11.42578125" style="4"/>
    <col min="9494" max="9494" width="22.85546875" style="4" customWidth="1"/>
    <col min="9495" max="9495" width="11.42578125" style="4"/>
    <col min="9496" max="9496" width="20.140625" style="4" bestFit="1" customWidth="1"/>
    <col min="9497" max="9497" width="23.7109375" style="4" bestFit="1" customWidth="1"/>
    <col min="9498" max="9501" width="11.42578125" style="4"/>
    <col min="9502" max="9502" width="17.42578125" style="4" bestFit="1" customWidth="1"/>
    <col min="9503" max="9503" width="14.85546875" style="4" bestFit="1" customWidth="1"/>
    <col min="9504" max="9505" width="14.28515625" style="4" bestFit="1" customWidth="1"/>
    <col min="9506" max="9506" width="13.85546875" style="4" bestFit="1" customWidth="1"/>
    <col min="9507" max="9507" width="15.140625" style="4" bestFit="1" customWidth="1"/>
    <col min="9508" max="9508" width="5.85546875" style="4" customWidth="1"/>
    <col min="9509" max="9509" width="17.5703125" style="4" bestFit="1" customWidth="1"/>
    <col min="9510" max="9510" width="17.140625" style="4" bestFit="1" customWidth="1"/>
    <col min="9511" max="9511" width="15.140625" style="4" bestFit="1" customWidth="1"/>
    <col min="9512" max="9512" width="16.85546875" style="4" bestFit="1" customWidth="1"/>
    <col min="9513" max="9513" width="33.7109375" style="4" bestFit="1" customWidth="1"/>
    <col min="9514" max="9514" width="14.42578125" style="4" bestFit="1" customWidth="1"/>
    <col min="9515" max="9745" width="11.42578125" style="4"/>
    <col min="9746" max="9746" width="17.85546875" style="4" customWidth="1"/>
    <col min="9747" max="9747" width="45.5703125" style="4" bestFit="1" customWidth="1"/>
    <col min="9748" max="9749" width="11.42578125" style="4"/>
    <col min="9750" max="9750" width="22.85546875" style="4" customWidth="1"/>
    <col min="9751" max="9751" width="11.42578125" style="4"/>
    <col min="9752" max="9752" width="20.140625" style="4" bestFit="1" customWidth="1"/>
    <col min="9753" max="9753" width="23.7109375" style="4" bestFit="1" customWidth="1"/>
    <col min="9754" max="9757" width="11.42578125" style="4"/>
    <col min="9758" max="9758" width="17.42578125" style="4" bestFit="1" customWidth="1"/>
    <col min="9759" max="9759" width="14.85546875" style="4" bestFit="1" customWidth="1"/>
    <col min="9760" max="9761" width="14.28515625" style="4" bestFit="1" customWidth="1"/>
    <col min="9762" max="9762" width="13.85546875" style="4" bestFit="1" customWidth="1"/>
    <col min="9763" max="9763" width="15.140625" style="4" bestFit="1" customWidth="1"/>
    <col min="9764" max="9764" width="5.85546875" style="4" customWidth="1"/>
    <col min="9765" max="9765" width="17.5703125" style="4" bestFit="1" customWidth="1"/>
    <col min="9766" max="9766" width="17.140625" style="4" bestFit="1" customWidth="1"/>
    <col min="9767" max="9767" width="15.140625" style="4" bestFit="1" customWidth="1"/>
    <col min="9768" max="9768" width="16.85546875" style="4" bestFit="1" customWidth="1"/>
    <col min="9769" max="9769" width="33.7109375" style="4" bestFit="1" customWidth="1"/>
    <col min="9770" max="9770" width="14.42578125" style="4" bestFit="1" customWidth="1"/>
    <col min="9771" max="10001" width="11.42578125" style="4"/>
    <col min="10002" max="10002" width="17.85546875" style="4" customWidth="1"/>
    <col min="10003" max="10003" width="45.5703125" style="4" bestFit="1" customWidth="1"/>
    <col min="10004" max="10005" width="11.42578125" style="4"/>
    <col min="10006" max="10006" width="22.85546875" style="4" customWidth="1"/>
    <col min="10007" max="10007" width="11.42578125" style="4"/>
    <col min="10008" max="10008" width="20.140625" style="4" bestFit="1" customWidth="1"/>
    <col min="10009" max="10009" width="23.7109375" style="4" bestFit="1" customWidth="1"/>
    <col min="10010" max="10013" width="11.42578125" style="4"/>
    <col min="10014" max="10014" width="17.42578125" style="4" bestFit="1" customWidth="1"/>
    <col min="10015" max="10015" width="14.85546875" style="4" bestFit="1" customWidth="1"/>
    <col min="10016" max="10017" width="14.28515625" style="4" bestFit="1" customWidth="1"/>
    <col min="10018" max="10018" width="13.85546875" style="4" bestFit="1" customWidth="1"/>
    <col min="10019" max="10019" width="15.140625" style="4" bestFit="1" customWidth="1"/>
    <col min="10020" max="10020" width="5.85546875" style="4" customWidth="1"/>
    <col min="10021" max="10021" width="17.5703125" style="4" bestFit="1" customWidth="1"/>
    <col min="10022" max="10022" width="17.140625" style="4" bestFit="1" customWidth="1"/>
    <col min="10023" max="10023" width="15.140625" style="4" bestFit="1" customWidth="1"/>
    <col min="10024" max="10024" width="16.85546875" style="4" bestFit="1" customWidth="1"/>
    <col min="10025" max="10025" width="33.7109375" style="4" bestFit="1" customWidth="1"/>
    <col min="10026" max="10026" width="14.42578125" style="4" bestFit="1" customWidth="1"/>
    <col min="10027" max="10257" width="11.42578125" style="4"/>
    <col min="10258" max="10258" width="17.85546875" style="4" customWidth="1"/>
    <col min="10259" max="10259" width="45.5703125" style="4" bestFit="1" customWidth="1"/>
    <col min="10260" max="10261" width="11.42578125" style="4"/>
    <col min="10262" max="10262" width="22.85546875" style="4" customWidth="1"/>
    <col min="10263" max="10263" width="11.42578125" style="4"/>
    <col min="10264" max="10264" width="20.140625" style="4" bestFit="1" customWidth="1"/>
    <col min="10265" max="10265" width="23.7109375" style="4" bestFit="1" customWidth="1"/>
    <col min="10266" max="10269" width="11.42578125" style="4"/>
    <col min="10270" max="10270" width="17.42578125" style="4" bestFit="1" customWidth="1"/>
    <col min="10271" max="10271" width="14.85546875" style="4" bestFit="1" customWidth="1"/>
    <col min="10272" max="10273" width="14.28515625" style="4" bestFit="1" customWidth="1"/>
    <col min="10274" max="10274" width="13.85546875" style="4" bestFit="1" customWidth="1"/>
    <col min="10275" max="10275" width="15.140625" style="4" bestFit="1" customWidth="1"/>
    <col min="10276" max="10276" width="5.85546875" style="4" customWidth="1"/>
    <col min="10277" max="10277" width="17.5703125" style="4" bestFit="1" customWidth="1"/>
    <col min="10278" max="10278" width="17.140625" style="4" bestFit="1" customWidth="1"/>
    <col min="10279" max="10279" width="15.140625" style="4" bestFit="1" customWidth="1"/>
    <col min="10280" max="10280" width="16.85546875" style="4" bestFit="1" customWidth="1"/>
    <col min="10281" max="10281" width="33.7109375" style="4" bestFit="1" customWidth="1"/>
    <col min="10282" max="10282" width="14.42578125" style="4" bestFit="1" customWidth="1"/>
    <col min="10283" max="10513" width="11.42578125" style="4"/>
    <col min="10514" max="10514" width="17.85546875" style="4" customWidth="1"/>
    <col min="10515" max="10515" width="45.5703125" style="4" bestFit="1" customWidth="1"/>
    <col min="10516" max="10517" width="11.42578125" style="4"/>
    <col min="10518" max="10518" width="22.85546875" style="4" customWidth="1"/>
    <col min="10519" max="10519" width="11.42578125" style="4"/>
    <col min="10520" max="10520" width="20.140625" style="4" bestFit="1" customWidth="1"/>
    <col min="10521" max="10521" width="23.7109375" style="4" bestFit="1" customWidth="1"/>
    <col min="10522" max="10525" width="11.42578125" style="4"/>
    <col min="10526" max="10526" width="17.42578125" style="4" bestFit="1" customWidth="1"/>
    <col min="10527" max="10527" width="14.85546875" style="4" bestFit="1" customWidth="1"/>
    <col min="10528" max="10529" width="14.28515625" style="4" bestFit="1" customWidth="1"/>
    <col min="10530" max="10530" width="13.85546875" style="4" bestFit="1" customWidth="1"/>
    <col min="10531" max="10531" width="15.140625" style="4" bestFit="1" customWidth="1"/>
    <col min="10532" max="10532" width="5.85546875" style="4" customWidth="1"/>
    <col min="10533" max="10533" width="17.5703125" style="4" bestFit="1" customWidth="1"/>
    <col min="10534" max="10534" width="17.140625" style="4" bestFit="1" customWidth="1"/>
    <col min="10535" max="10535" width="15.140625" style="4" bestFit="1" customWidth="1"/>
    <col min="10536" max="10536" width="16.85546875" style="4" bestFit="1" customWidth="1"/>
    <col min="10537" max="10537" width="33.7109375" style="4" bestFit="1" customWidth="1"/>
    <col min="10538" max="10538" width="14.42578125" style="4" bestFit="1" customWidth="1"/>
    <col min="10539" max="10769" width="11.42578125" style="4"/>
    <col min="10770" max="10770" width="17.85546875" style="4" customWidth="1"/>
    <col min="10771" max="10771" width="45.5703125" style="4" bestFit="1" customWidth="1"/>
    <col min="10772" max="10773" width="11.42578125" style="4"/>
    <col min="10774" max="10774" width="22.85546875" style="4" customWidth="1"/>
    <col min="10775" max="10775" width="11.42578125" style="4"/>
    <col min="10776" max="10776" width="20.140625" style="4" bestFit="1" customWidth="1"/>
    <col min="10777" max="10777" width="23.7109375" style="4" bestFit="1" customWidth="1"/>
    <col min="10778" max="10781" width="11.42578125" style="4"/>
    <col min="10782" max="10782" width="17.42578125" style="4" bestFit="1" customWidth="1"/>
    <col min="10783" max="10783" width="14.85546875" style="4" bestFit="1" customWidth="1"/>
    <col min="10784" max="10785" width="14.28515625" style="4" bestFit="1" customWidth="1"/>
    <col min="10786" max="10786" width="13.85546875" style="4" bestFit="1" customWidth="1"/>
    <col min="10787" max="10787" width="15.140625" style="4" bestFit="1" customWidth="1"/>
    <col min="10788" max="10788" width="5.85546875" style="4" customWidth="1"/>
    <col min="10789" max="10789" width="17.5703125" style="4" bestFit="1" customWidth="1"/>
    <col min="10790" max="10790" width="17.140625" style="4" bestFit="1" customWidth="1"/>
    <col min="10791" max="10791" width="15.140625" style="4" bestFit="1" customWidth="1"/>
    <col min="10792" max="10792" width="16.85546875" style="4" bestFit="1" customWidth="1"/>
    <col min="10793" max="10793" width="33.7109375" style="4" bestFit="1" customWidth="1"/>
    <col min="10794" max="10794" width="14.42578125" style="4" bestFit="1" customWidth="1"/>
    <col min="10795" max="11025" width="11.42578125" style="4"/>
    <col min="11026" max="11026" width="17.85546875" style="4" customWidth="1"/>
    <col min="11027" max="11027" width="45.5703125" style="4" bestFit="1" customWidth="1"/>
    <col min="11028" max="11029" width="11.42578125" style="4"/>
    <col min="11030" max="11030" width="22.85546875" style="4" customWidth="1"/>
    <col min="11031" max="11031" width="11.42578125" style="4"/>
    <col min="11032" max="11032" width="20.140625" style="4" bestFit="1" customWidth="1"/>
    <col min="11033" max="11033" width="23.7109375" style="4" bestFit="1" customWidth="1"/>
    <col min="11034" max="11037" width="11.42578125" style="4"/>
    <col min="11038" max="11038" width="17.42578125" style="4" bestFit="1" customWidth="1"/>
    <col min="11039" max="11039" width="14.85546875" style="4" bestFit="1" customWidth="1"/>
    <col min="11040" max="11041" width="14.28515625" style="4" bestFit="1" customWidth="1"/>
    <col min="11042" max="11042" width="13.85546875" style="4" bestFit="1" customWidth="1"/>
    <col min="11043" max="11043" width="15.140625" style="4" bestFit="1" customWidth="1"/>
    <col min="11044" max="11044" width="5.85546875" style="4" customWidth="1"/>
    <col min="11045" max="11045" width="17.5703125" style="4" bestFit="1" customWidth="1"/>
    <col min="11046" max="11046" width="17.140625" style="4" bestFit="1" customWidth="1"/>
    <col min="11047" max="11047" width="15.140625" style="4" bestFit="1" customWidth="1"/>
    <col min="11048" max="11048" width="16.85546875" style="4" bestFit="1" customWidth="1"/>
    <col min="11049" max="11049" width="33.7109375" style="4" bestFit="1" customWidth="1"/>
    <col min="11050" max="11050" width="14.42578125" style="4" bestFit="1" customWidth="1"/>
    <col min="11051" max="11281" width="11.42578125" style="4"/>
    <col min="11282" max="11282" width="17.85546875" style="4" customWidth="1"/>
    <col min="11283" max="11283" width="45.5703125" style="4" bestFit="1" customWidth="1"/>
    <col min="11284" max="11285" width="11.42578125" style="4"/>
    <col min="11286" max="11286" width="22.85546875" style="4" customWidth="1"/>
    <col min="11287" max="11287" width="11.42578125" style="4"/>
    <col min="11288" max="11288" width="20.140625" style="4" bestFit="1" customWidth="1"/>
    <col min="11289" max="11289" width="23.7109375" style="4" bestFit="1" customWidth="1"/>
    <col min="11290" max="11293" width="11.42578125" style="4"/>
    <col min="11294" max="11294" width="17.42578125" style="4" bestFit="1" customWidth="1"/>
    <col min="11295" max="11295" width="14.85546875" style="4" bestFit="1" customWidth="1"/>
    <col min="11296" max="11297" width="14.28515625" style="4" bestFit="1" customWidth="1"/>
    <col min="11298" max="11298" width="13.85546875" style="4" bestFit="1" customWidth="1"/>
    <col min="11299" max="11299" width="15.140625" style="4" bestFit="1" customWidth="1"/>
    <col min="11300" max="11300" width="5.85546875" style="4" customWidth="1"/>
    <col min="11301" max="11301" width="17.5703125" style="4" bestFit="1" customWidth="1"/>
    <col min="11302" max="11302" width="17.140625" style="4" bestFit="1" customWidth="1"/>
    <col min="11303" max="11303" width="15.140625" style="4" bestFit="1" customWidth="1"/>
    <col min="11304" max="11304" width="16.85546875" style="4" bestFit="1" customWidth="1"/>
    <col min="11305" max="11305" width="33.7109375" style="4" bestFit="1" customWidth="1"/>
    <col min="11306" max="11306" width="14.42578125" style="4" bestFit="1" customWidth="1"/>
    <col min="11307" max="11537" width="11.42578125" style="4"/>
    <col min="11538" max="11538" width="17.85546875" style="4" customWidth="1"/>
    <col min="11539" max="11539" width="45.5703125" style="4" bestFit="1" customWidth="1"/>
    <col min="11540" max="11541" width="11.42578125" style="4"/>
    <col min="11542" max="11542" width="22.85546875" style="4" customWidth="1"/>
    <col min="11543" max="11543" width="11.42578125" style="4"/>
    <col min="11544" max="11544" width="20.140625" style="4" bestFit="1" customWidth="1"/>
    <col min="11545" max="11545" width="23.7109375" style="4" bestFit="1" customWidth="1"/>
    <col min="11546" max="11549" width="11.42578125" style="4"/>
    <col min="11550" max="11550" width="17.42578125" style="4" bestFit="1" customWidth="1"/>
    <col min="11551" max="11551" width="14.85546875" style="4" bestFit="1" customWidth="1"/>
    <col min="11552" max="11553" width="14.28515625" style="4" bestFit="1" customWidth="1"/>
    <col min="11554" max="11554" width="13.85546875" style="4" bestFit="1" customWidth="1"/>
    <col min="11555" max="11555" width="15.140625" style="4" bestFit="1" customWidth="1"/>
    <col min="11556" max="11556" width="5.85546875" style="4" customWidth="1"/>
    <col min="11557" max="11557" width="17.5703125" style="4" bestFit="1" customWidth="1"/>
    <col min="11558" max="11558" width="17.140625" style="4" bestFit="1" customWidth="1"/>
    <col min="11559" max="11559" width="15.140625" style="4" bestFit="1" customWidth="1"/>
    <col min="11560" max="11560" width="16.85546875" style="4" bestFit="1" customWidth="1"/>
    <col min="11561" max="11561" width="33.7109375" style="4" bestFit="1" customWidth="1"/>
    <col min="11562" max="11562" width="14.42578125" style="4" bestFit="1" customWidth="1"/>
    <col min="11563" max="11793" width="11.42578125" style="4"/>
    <col min="11794" max="11794" width="17.85546875" style="4" customWidth="1"/>
    <col min="11795" max="11795" width="45.5703125" style="4" bestFit="1" customWidth="1"/>
    <col min="11796" max="11797" width="11.42578125" style="4"/>
    <col min="11798" max="11798" width="22.85546875" style="4" customWidth="1"/>
    <col min="11799" max="11799" width="11.42578125" style="4"/>
    <col min="11800" max="11800" width="20.140625" style="4" bestFit="1" customWidth="1"/>
    <col min="11801" max="11801" width="23.7109375" style="4" bestFit="1" customWidth="1"/>
    <col min="11802" max="11805" width="11.42578125" style="4"/>
    <col min="11806" max="11806" width="17.42578125" style="4" bestFit="1" customWidth="1"/>
    <col min="11807" max="11807" width="14.85546875" style="4" bestFit="1" customWidth="1"/>
    <col min="11808" max="11809" width="14.28515625" style="4" bestFit="1" customWidth="1"/>
    <col min="11810" max="11810" width="13.85546875" style="4" bestFit="1" customWidth="1"/>
    <col min="11811" max="11811" width="15.140625" style="4" bestFit="1" customWidth="1"/>
    <col min="11812" max="11812" width="5.85546875" style="4" customWidth="1"/>
    <col min="11813" max="11813" width="17.5703125" style="4" bestFit="1" customWidth="1"/>
    <col min="11814" max="11814" width="17.140625" style="4" bestFit="1" customWidth="1"/>
    <col min="11815" max="11815" width="15.140625" style="4" bestFit="1" customWidth="1"/>
    <col min="11816" max="11816" width="16.85546875" style="4" bestFit="1" customWidth="1"/>
    <col min="11817" max="11817" width="33.7109375" style="4" bestFit="1" customWidth="1"/>
    <col min="11818" max="11818" width="14.42578125" style="4" bestFit="1" customWidth="1"/>
    <col min="11819" max="12049" width="11.42578125" style="4"/>
    <col min="12050" max="12050" width="17.85546875" style="4" customWidth="1"/>
    <col min="12051" max="12051" width="45.5703125" style="4" bestFit="1" customWidth="1"/>
    <col min="12052" max="12053" width="11.42578125" style="4"/>
    <col min="12054" max="12054" width="22.85546875" style="4" customWidth="1"/>
    <col min="12055" max="12055" width="11.42578125" style="4"/>
    <col min="12056" max="12056" width="20.140625" style="4" bestFit="1" customWidth="1"/>
    <col min="12057" max="12057" width="23.7109375" style="4" bestFit="1" customWidth="1"/>
    <col min="12058" max="12061" width="11.42578125" style="4"/>
    <col min="12062" max="12062" width="17.42578125" style="4" bestFit="1" customWidth="1"/>
    <col min="12063" max="12063" width="14.85546875" style="4" bestFit="1" customWidth="1"/>
    <col min="12064" max="12065" width="14.28515625" style="4" bestFit="1" customWidth="1"/>
    <col min="12066" max="12066" width="13.85546875" style="4" bestFit="1" customWidth="1"/>
    <col min="12067" max="12067" width="15.140625" style="4" bestFit="1" customWidth="1"/>
    <col min="12068" max="12068" width="5.85546875" style="4" customWidth="1"/>
    <col min="12069" max="12069" width="17.5703125" style="4" bestFit="1" customWidth="1"/>
    <col min="12070" max="12070" width="17.140625" style="4" bestFit="1" customWidth="1"/>
    <col min="12071" max="12071" width="15.140625" style="4" bestFit="1" customWidth="1"/>
    <col min="12072" max="12072" width="16.85546875" style="4" bestFit="1" customWidth="1"/>
    <col min="12073" max="12073" width="33.7109375" style="4" bestFit="1" customWidth="1"/>
    <col min="12074" max="12074" width="14.42578125" style="4" bestFit="1" customWidth="1"/>
    <col min="12075" max="12305" width="11.42578125" style="4"/>
    <col min="12306" max="12306" width="17.85546875" style="4" customWidth="1"/>
    <col min="12307" max="12307" width="45.5703125" style="4" bestFit="1" customWidth="1"/>
    <col min="12308" max="12309" width="11.42578125" style="4"/>
    <col min="12310" max="12310" width="22.85546875" style="4" customWidth="1"/>
    <col min="12311" max="12311" width="11.42578125" style="4"/>
    <col min="12312" max="12312" width="20.140625" style="4" bestFit="1" customWidth="1"/>
    <col min="12313" max="12313" width="23.7109375" style="4" bestFit="1" customWidth="1"/>
    <col min="12314" max="12317" width="11.42578125" style="4"/>
    <col min="12318" max="12318" width="17.42578125" style="4" bestFit="1" customWidth="1"/>
    <col min="12319" max="12319" width="14.85546875" style="4" bestFit="1" customWidth="1"/>
    <col min="12320" max="12321" width="14.28515625" style="4" bestFit="1" customWidth="1"/>
    <col min="12322" max="12322" width="13.85546875" style="4" bestFit="1" customWidth="1"/>
    <col min="12323" max="12323" width="15.140625" style="4" bestFit="1" customWidth="1"/>
    <col min="12324" max="12324" width="5.85546875" style="4" customWidth="1"/>
    <col min="12325" max="12325" width="17.5703125" style="4" bestFit="1" customWidth="1"/>
    <col min="12326" max="12326" width="17.140625" style="4" bestFit="1" customWidth="1"/>
    <col min="12327" max="12327" width="15.140625" style="4" bestFit="1" customWidth="1"/>
    <col min="12328" max="12328" width="16.85546875" style="4" bestFit="1" customWidth="1"/>
    <col min="12329" max="12329" width="33.7109375" style="4" bestFit="1" customWidth="1"/>
    <col min="12330" max="12330" width="14.42578125" style="4" bestFit="1" customWidth="1"/>
    <col min="12331" max="12561" width="11.42578125" style="4"/>
    <col min="12562" max="12562" width="17.85546875" style="4" customWidth="1"/>
    <col min="12563" max="12563" width="45.5703125" style="4" bestFit="1" customWidth="1"/>
    <col min="12564" max="12565" width="11.42578125" style="4"/>
    <col min="12566" max="12566" width="22.85546875" style="4" customWidth="1"/>
    <col min="12567" max="12567" width="11.42578125" style="4"/>
    <col min="12568" max="12568" width="20.140625" style="4" bestFit="1" customWidth="1"/>
    <col min="12569" max="12569" width="23.7109375" style="4" bestFit="1" customWidth="1"/>
    <col min="12570" max="12573" width="11.42578125" style="4"/>
    <col min="12574" max="12574" width="17.42578125" style="4" bestFit="1" customWidth="1"/>
    <col min="12575" max="12575" width="14.85546875" style="4" bestFit="1" customWidth="1"/>
    <col min="12576" max="12577" width="14.28515625" style="4" bestFit="1" customWidth="1"/>
    <col min="12578" max="12578" width="13.85546875" style="4" bestFit="1" customWidth="1"/>
    <col min="12579" max="12579" width="15.140625" style="4" bestFit="1" customWidth="1"/>
    <col min="12580" max="12580" width="5.85546875" style="4" customWidth="1"/>
    <col min="12581" max="12581" width="17.5703125" style="4" bestFit="1" customWidth="1"/>
    <col min="12582" max="12582" width="17.140625" style="4" bestFit="1" customWidth="1"/>
    <col min="12583" max="12583" width="15.140625" style="4" bestFit="1" customWidth="1"/>
    <col min="12584" max="12584" width="16.85546875" style="4" bestFit="1" customWidth="1"/>
    <col min="12585" max="12585" width="33.7109375" style="4" bestFit="1" customWidth="1"/>
    <col min="12586" max="12586" width="14.42578125" style="4" bestFit="1" customWidth="1"/>
    <col min="12587" max="12817" width="11.42578125" style="4"/>
    <col min="12818" max="12818" width="17.85546875" style="4" customWidth="1"/>
    <col min="12819" max="12819" width="45.5703125" style="4" bestFit="1" customWidth="1"/>
    <col min="12820" max="12821" width="11.42578125" style="4"/>
    <col min="12822" max="12822" width="22.85546875" style="4" customWidth="1"/>
    <col min="12823" max="12823" width="11.42578125" style="4"/>
    <col min="12824" max="12824" width="20.140625" style="4" bestFit="1" customWidth="1"/>
    <col min="12825" max="12825" width="23.7109375" style="4" bestFit="1" customWidth="1"/>
    <col min="12826" max="12829" width="11.42578125" style="4"/>
    <col min="12830" max="12830" width="17.42578125" style="4" bestFit="1" customWidth="1"/>
    <col min="12831" max="12831" width="14.85546875" style="4" bestFit="1" customWidth="1"/>
    <col min="12832" max="12833" width="14.28515625" style="4" bestFit="1" customWidth="1"/>
    <col min="12834" max="12834" width="13.85546875" style="4" bestFit="1" customWidth="1"/>
    <col min="12835" max="12835" width="15.140625" style="4" bestFit="1" customWidth="1"/>
    <col min="12836" max="12836" width="5.85546875" style="4" customWidth="1"/>
    <col min="12837" max="12837" width="17.5703125" style="4" bestFit="1" customWidth="1"/>
    <col min="12838" max="12838" width="17.140625" style="4" bestFit="1" customWidth="1"/>
    <col min="12839" max="12839" width="15.140625" style="4" bestFit="1" customWidth="1"/>
    <col min="12840" max="12840" width="16.85546875" style="4" bestFit="1" customWidth="1"/>
    <col min="12841" max="12841" width="33.7109375" style="4" bestFit="1" customWidth="1"/>
    <col min="12842" max="12842" width="14.42578125" style="4" bestFit="1" customWidth="1"/>
    <col min="12843" max="13073" width="11.42578125" style="4"/>
    <col min="13074" max="13074" width="17.85546875" style="4" customWidth="1"/>
    <col min="13075" max="13075" width="45.5703125" style="4" bestFit="1" customWidth="1"/>
    <col min="13076" max="13077" width="11.42578125" style="4"/>
    <col min="13078" max="13078" width="22.85546875" style="4" customWidth="1"/>
    <col min="13079" max="13079" width="11.42578125" style="4"/>
    <col min="13080" max="13080" width="20.140625" style="4" bestFit="1" customWidth="1"/>
    <col min="13081" max="13081" width="23.7109375" style="4" bestFit="1" customWidth="1"/>
    <col min="13082" max="13085" width="11.42578125" style="4"/>
    <col min="13086" max="13086" width="17.42578125" style="4" bestFit="1" customWidth="1"/>
    <col min="13087" max="13087" width="14.85546875" style="4" bestFit="1" customWidth="1"/>
    <col min="13088" max="13089" width="14.28515625" style="4" bestFit="1" customWidth="1"/>
    <col min="13090" max="13090" width="13.85546875" style="4" bestFit="1" customWidth="1"/>
    <col min="13091" max="13091" width="15.140625" style="4" bestFit="1" customWidth="1"/>
    <col min="13092" max="13092" width="5.85546875" style="4" customWidth="1"/>
    <col min="13093" max="13093" width="17.5703125" style="4" bestFit="1" customWidth="1"/>
    <col min="13094" max="13094" width="17.140625" style="4" bestFit="1" customWidth="1"/>
    <col min="13095" max="13095" width="15.140625" style="4" bestFit="1" customWidth="1"/>
    <col min="13096" max="13096" width="16.85546875" style="4" bestFit="1" customWidth="1"/>
    <col min="13097" max="13097" width="33.7109375" style="4" bestFit="1" customWidth="1"/>
    <col min="13098" max="13098" width="14.42578125" style="4" bestFit="1" customWidth="1"/>
    <col min="13099" max="13329" width="11.42578125" style="4"/>
    <col min="13330" max="13330" width="17.85546875" style="4" customWidth="1"/>
    <col min="13331" max="13331" width="45.5703125" style="4" bestFit="1" customWidth="1"/>
    <col min="13332" max="13333" width="11.42578125" style="4"/>
    <col min="13334" max="13334" width="22.85546875" style="4" customWidth="1"/>
    <col min="13335" max="13335" width="11.42578125" style="4"/>
    <col min="13336" max="13336" width="20.140625" style="4" bestFit="1" customWidth="1"/>
    <col min="13337" max="13337" width="23.7109375" style="4" bestFit="1" customWidth="1"/>
    <col min="13338" max="13341" width="11.42578125" style="4"/>
    <col min="13342" max="13342" width="17.42578125" style="4" bestFit="1" customWidth="1"/>
    <col min="13343" max="13343" width="14.85546875" style="4" bestFit="1" customWidth="1"/>
    <col min="13344" max="13345" width="14.28515625" style="4" bestFit="1" customWidth="1"/>
    <col min="13346" max="13346" width="13.85546875" style="4" bestFit="1" customWidth="1"/>
    <col min="13347" max="13347" width="15.140625" style="4" bestFit="1" customWidth="1"/>
    <col min="13348" max="13348" width="5.85546875" style="4" customWidth="1"/>
    <col min="13349" max="13349" width="17.5703125" style="4" bestFit="1" customWidth="1"/>
    <col min="13350" max="13350" width="17.140625" style="4" bestFit="1" customWidth="1"/>
    <col min="13351" max="13351" width="15.140625" style="4" bestFit="1" customWidth="1"/>
    <col min="13352" max="13352" width="16.85546875" style="4" bestFit="1" customWidth="1"/>
    <col min="13353" max="13353" width="33.7109375" style="4" bestFit="1" customWidth="1"/>
    <col min="13354" max="13354" width="14.42578125" style="4" bestFit="1" customWidth="1"/>
    <col min="13355" max="13585" width="11.42578125" style="4"/>
    <col min="13586" max="13586" width="17.85546875" style="4" customWidth="1"/>
    <col min="13587" max="13587" width="45.5703125" style="4" bestFit="1" customWidth="1"/>
    <col min="13588" max="13589" width="11.42578125" style="4"/>
    <col min="13590" max="13590" width="22.85546875" style="4" customWidth="1"/>
    <col min="13591" max="13591" width="11.42578125" style="4"/>
    <col min="13592" max="13592" width="20.140625" style="4" bestFit="1" customWidth="1"/>
    <col min="13593" max="13593" width="23.7109375" style="4" bestFit="1" customWidth="1"/>
    <col min="13594" max="13597" width="11.42578125" style="4"/>
    <col min="13598" max="13598" width="17.42578125" style="4" bestFit="1" customWidth="1"/>
    <col min="13599" max="13599" width="14.85546875" style="4" bestFit="1" customWidth="1"/>
    <col min="13600" max="13601" width="14.28515625" style="4" bestFit="1" customWidth="1"/>
    <col min="13602" max="13602" width="13.85546875" style="4" bestFit="1" customWidth="1"/>
    <col min="13603" max="13603" width="15.140625" style="4" bestFit="1" customWidth="1"/>
    <col min="13604" max="13604" width="5.85546875" style="4" customWidth="1"/>
    <col min="13605" max="13605" width="17.5703125" style="4" bestFit="1" customWidth="1"/>
    <col min="13606" max="13606" width="17.140625" style="4" bestFit="1" customWidth="1"/>
    <col min="13607" max="13607" width="15.140625" style="4" bestFit="1" customWidth="1"/>
    <col min="13608" max="13608" width="16.85546875" style="4" bestFit="1" customWidth="1"/>
    <col min="13609" max="13609" width="33.7109375" style="4" bestFit="1" customWidth="1"/>
    <col min="13610" max="13610" width="14.42578125" style="4" bestFit="1" customWidth="1"/>
    <col min="13611" max="13841" width="11.42578125" style="4"/>
    <col min="13842" max="13842" width="17.85546875" style="4" customWidth="1"/>
    <col min="13843" max="13843" width="45.5703125" style="4" bestFit="1" customWidth="1"/>
    <col min="13844" max="13845" width="11.42578125" style="4"/>
    <col min="13846" max="13846" width="22.85546875" style="4" customWidth="1"/>
    <col min="13847" max="13847" width="11.42578125" style="4"/>
    <col min="13848" max="13848" width="20.140625" style="4" bestFit="1" customWidth="1"/>
    <col min="13849" max="13849" width="23.7109375" style="4" bestFit="1" customWidth="1"/>
    <col min="13850" max="13853" width="11.42578125" style="4"/>
    <col min="13854" max="13854" width="17.42578125" style="4" bestFit="1" customWidth="1"/>
    <col min="13855" max="13855" width="14.85546875" style="4" bestFit="1" customWidth="1"/>
    <col min="13856" max="13857" width="14.28515625" style="4" bestFit="1" customWidth="1"/>
    <col min="13858" max="13858" width="13.85546875" style="4" bestFit="1" customWidth="1"/>
    <col min="13859" max="13859" width="15.140625" style="4" bestFit="1" customWidth="1"/>
    <col min="13860" max="13860" width="5.85546875" style="4" customWidth="1"/>
    <col min="13861" max="13861" width="17.5703125" style="4" bestFit="1" customWidth="1"/>
    <col min="13862" max="13862" width="17.140625" style="4" bestFit="1" customWidth="1"/>
    <col min="13863" max="13863" width="15.140625" style="4" bestFit="1" customWidth="1"/>
    <col min="13864" max="13864" width="16.85546875" style="4" bestFit="1" customWidth="1"/>
    <col min="13865" max="13865" width="33.7109375" style="4" bestFit="1" customWidth="1"/>
    <col min="13866" max="13866" width="14.42578125" style="4" bestFit="1" customWidth="1"/>
    <col min="13867" max="14097" width="11.42578125" style="4"/>
    <col min="14098" max="14098" width="17.85546875" style="4" customWidth="1"/>
    <col min="14099" max="14099" width="45.5703125" style="4" bestFit="1" customWidth="1"/>
    <col min="14100" max="14101" width="11.42578125" style="4"/>
    <col min="14102" max="14102" width="22.85546875" style="4" customWidth="1"/>
    <col min="14103" max="14103" width="11.42578125" style="4"/>
    <col min="14104" max="14104" width="20.140625" style="4" bestFit="1" customWidth="1"/>
    <col min="14105" max="14105" width="23.7109375" style="4" bestFit="1" customWidth="1"/>
    <col min="14106" max="14109" width="11.42578125" style="4"/>
    <col min="14110" max="14110" width="17.42578125" style="4" bestFit="1" customWidth="1"/>
    <col min="14111" max="14111" width="14.85546875" style="4" bestFit="1" customWidth="1"/>
    <col min="14112" max="14113" width="14.28515625" style="4" bestFit="1" customWidth="1"/>
    <col min="14114" max="14114" width="13.85546875" style="4" bestFit="1" customWidth="1"/>
    <col min="14115" max="14115" width="15.140625" style="4" bestFit="1" customWidth="1"/>
    <col min="14116" max="14116" width="5.85546875" style="4" customWidth="1"/>
    <col min="14117" max="14117" width="17.5703125" style="4" bestFit="1" customWidth="1"/>
    <col min="14118" max="14118" width="17.140625" style="4" bestFit="1" customWidth="1"/>
    <col min="14119" max="14119" width="15.140625" style="4" bestFit="1" customWidth="1"/>
    <col min="14120" max="14120" width="16.85546875" style="4" bestFit="1" customWidth="1"/>
    <col min="14121" max="14121" width="33.7109375" style="4" bestFit="1" customWidth="1"/>
    <col min="14122" max="14122" width="14.42578125" style="4" bestFit="1" customWidth="1"/>
    <col min="14123" max="14353" width="11.42578125" style="4"/>
    <col min="14354" max="14354" width="17.85546875" style="4" customWidth="1"/>
    <col min="14355" max="14355" width="45.5703125" style="4" bestFit="1" customWidth="1"/>
    <col min="14356" max="14357" width="11.42578125" style="4"/>
    <col min="14358" max="14358" width="22.85546875" style="4" customWidth="1"/>
    <col min="14359" max="14359" width="11.42578125" style="4"/>
    <col min="14360" max="14360" width="20.140625" style="4" bestFit="1" customWidth="1"/>
    <col min="14361" max="14361" width="23.7109375" style="4" bestFit="1" customWidth="1"/>
    <col min="14362" max="14365" width="11.42578125" style="4"/>
    <col min="14366" max="14366" width="17.42578125" style="4" bestFit="1" customWidth="1"/>
    <col min="14367" max="14367" width="14.85546875" style="4" bestFit="1" customWidth="1"/>
    <col min="14368" max="14369" width="14.28515625" style="4" bestFit="1" customWidth="1"/>
    <col min="14370" max="14370" width="13.85546875" style="4" bestFit="1" customWidth="1"/>
    <col min="14371" max="14371" width="15.140625" style="4" bestFit="1" customWidth="1"/>
    <col min="14372" max="14372" width="5.85546875" style="4" customWidth="1"/>
    <col min="14373" max="14373" width="17.5703125" style="4" bestFit="1" customWidth="1"/>
    <col min="14374" max="14374" width="17.140625" style="4" bestFit="1" customWidth="1"/>
    <col min="14375" max="14375" width="15.140625" style="4" bestFit="1" customWidth="1"/>
    <col min="14376" max="14376" width="16.85546875" style="4" bestFit="1" customWidth="1"/>
    <col min="14377" max="14377" width="33.7109375" style="4" bestFit="1" customWidth="1"/>
    <col min="14378" max="14378" width="14.42578125" style="4" bestFit="1" customWidth="1"/>
    <col min="14379" max="14609" width="11.42578125" style="4"/>
    <col min="14610" max="14610" width="17.85546875" style="4" customWidth="1"/>
    <col min="14611" max="14611" width="45.5703125" style="4" bestFit="1" customWidth="1"/>
    <col min="14612" max="14613" width="11.42578125" style="4"/>
    <col min="14614" max="14614" width="22.85546875" style="4" customWidth="1"/>
    <col min="14615" max="14615" width="11.42578125" style="4"/>
    <col min="14616" max="14616" width="20.140625" style="4" bestFit="1" customWidth="1"/>
    <col min="14617" max="14617" width="23.7109375" style="4" bestFit="1" customWidth="1"/>
    <col min="14618" max="14621" width="11.42578125" style="4"/>
    <col min="14622" max="14622" width="17.42578125" style="4" bestFit="1" customWidth="1"/>
    <col min="14623" max="14623" width="14.85546875" style="4" bestFit="1" customWidth="1"/>
    <col min="14624" max="14625" width="14.28515625" style="4" bestFit="1" customWidth="1"/>
    <col min="14626" max="14626" width="13.85546875" style="4" bestFit="1" customWidth="1"/>
    <col min="14627" max="14627" width="15.140625" style="4" bestFit="1" customWidth="1"/>
    <col min="14628" max="14628" width="5.85546875" style="4" customWidth="1"/>
    <col min="14629" max="14629" width="17.5703125" style="4" bestFit="1" customWidth="1"/>
    <col min="14630" max="14630" width="17.140625" style="4" bestFit="1" customWidth="1"/>
    <col min="14631" max="14631" width="15.140625" style="4" bestFit="1" customWidth="1"/>
    <col min="14632" max="14632" width="16.85546875" style="4" bestFit="1" customWidth="1"/>
    <col min="14633" max="14633" width="33.7109375" style="4" bestFit="1" customWidth="1"/>
    <col min="14634" max="14634" width="14.42578125" style="4" bestFit="1" customWidth="1"/>
    <col min="14635" max="14865" width="11.42578125" style="4"/>
    <col min="14866" max="14866" width="17.85546875" style="4" customWidth="1"/>
    <col min="14867" max="14867" width="45.5703125" style="4" bestFit="1" customWidth="1"/>
    <col min="14868" max="14869" width="11.42578125" style="4"/>
    <col min="14870" max="14870" width="22.85546875" style="4" customWidth="1"/>
    <col min="14871" max="14871" width="11.42578125" style="4"/>
    <col min="14872" max="14872" width="20.140625" style="4" bestFit="1" customWidth="1"/>
    <col min="14873" max="14873" width="23.7109375" style="4" bestFit="1" customWidth="1"/>
    <col min="14874" max="14877" width="11.42578125" style="4"/>
    <col min="14878" max="14878" width="17.42578125" style="4" bestFit="1" customWidth="1"/>
    <col min="14879" max="14879" width="14.85546875" style="4" bestFit="1" customWidth="1"/>
    <col min="14880" max="14881" width="14.28515625" style="4" bestFit="1" customWidth="1"/>
    <col min="14882" max="14882" width="13.85546875" style="4" bestFit="1" customWidth="1"/>
    <col min="14883" max="14883" width="15.140625" style="4" bestFit="1" customWidth="1"/>
    <col min="14884" max="14884" width="5.85546875" style="4" customWidth="1"/>
    <col min="14885" max="14885" width="17.5703125" style="4" bestFit="1" customWidth="1"/>
    <col min="14886" max="14886" width="17.140625" style="4" bestFit="1" customWidth="1"/>
    <col min="14887" max="14887" width="15.140625" style="4" bestFit="1" customWidth="1"/>
    <col min="14888" max="14888" width="16.85546875" style="4" bestFit="1" customWidth="1"/>
    <col min="14889" max="14889" width="33.7109375" style="4" bestFit="1" customWidth="1"/>
    <col min="14890" max="14890" width="14.42578125" style="4" bestFit="1" customWidth="1"/>
    <col min="14891" max="15121" width="11.42578125" style="4"/>
    <col min="15122" max="15122" width="17.85546875" style="4" customWidth="1"/>
    <col min="15123" max="15123" width="45.5703125" style="4" bestFit="1" customWidth="1"/>
    <col min="15124" max="15125" width="11.42578125" style="4"/>
    <col min="15126" max="15126" width="22.85546875" style="4" customWidth="1"/>
    <col min="15127" max="15127" width="11.42578125" style="4"/>
    <col min="15128" max="15128" width="20.140625" style="4" bestFit="1" customWidth="1"/>
    <col min="15129" max="15129" width="23.7109375" style="4" bestFit="1" customWidth="1"/>
    <col min="15130" max="15133" width="11.42578125" style="4"/>
    <col min="15134" max="15134" width="17.42578125" style="4" bestFit="1" customWidth="1"/>
    <col min="15135" max="15135" width="14.85546875" style="4" bestFit="1" customWidth="1"/>
    <col min="15136" max="15137" width="14.28515625" style="4" bestFit="1" customWidth="1"/>
    <col min="15138" max="15138" width="13.85546875" style="4" bestFit="1" customWidth="1"/>
    <col min="15139" max="15139" width="15.140625" style="4" bestFit="1" customWidth="1"/>
    <col min="15140" max="15140" width="5.85546875" style="4" customWidth="1"/>
    <col min="15141" max="15141" width="17.5703125" style="4" bestFit="1" customWidth="1"/>
    <col min="15142" max="15142" width="17.140625" style="4" bestFit="1" customWidth="1"/>
    <col min="15143" max="15143" width="15.140625" style="4" bestFit="1" customWidth="1"/>
    <col min="15144" max="15144" width="16.85546875" style="4" bestFit="1" customWidth="1"/>
    <col min="15145" max="15145" width="33.7109375" style="4" bestFit="1" customWidth="1"/>
    <col min="15146" max="15146" width="14.42578125" style="4" bestFit="1" customWidth="1"/>
    <col min="15147" max="15377" width="11.42578125" style="4"/>
    <col min="15378" max="15378" width="17.85546875" style="4" customWidth="1"/>
    <col min="15379" max="15379" width="45.5703125" style="4" bestFit="1" customWidth="1"/>
    <col min="15380" max="15381" width="11.42578125" style="4"/>
    <col min="15382" max="15382" width="22.85546875" style="4" customWidth="1"/>
    <col min="15383" max="15383" width="11.42578125" style="4"/>
    <col min="15384" max="15384" width="20.140625" style="4" bestFit="1" customWidth="1"/>
    <col min="15385" max="15385" width="23.7109375" style="4" bestFit="1" customWidth="1"/>
    <col min="15386" max="15389" width="11.42578125" style="4"/>
    <col min="15390" max="15390" width="17.42578125" style="4" bestFit="1" customWidth="1"/>
    <col min="15391" max="15391" width="14.85546875" style="4" bestFit="1" customWidth="1"/>
    <col min="15392" max="15393" width="14.28515625" style="4" bestFit="1" customWidth="1"/>
    <col min="15394" max="15394" width="13.85546875" style="4" bestFit="1" customWidth="1"/>
    <col min="15395" max="15395" width="15.140625" style="4" bestFit="1" customWidth="1"/>
    <col min="15396" max="15396" width="5.85546875" style="4" customWidth="1"/>
    <col min="15397" max="15397" width="17.5703125" style="4" bestFit="1" customWidth="1"/>
    <col min="15398" max="15398" width="17.140625" style="4" bestFit="1" customWidth="1"/>
    <col min="15399" max="15399" width="15.140625" style="4" bestFit="1" customWidth="1"/>
    <col min="15400" max="15400" width="16.85546875" style="4" bestFit="1" customWidth="1"/>
    <col min="15401" max="15401" width="33.7109375" style="4" bestFit="1" customWidth="1"/>
    <col min="15402" max="15402" width="14.42578125" style="4" bestFit="1" customWidth="1"/>
    <col min="15403" max="15633" width="11.42578125" style="4"/>
    <col min="15634" max="15634" width="17.85546875" style="4" customWidth="1"/>
    <col min="15635" max="15635" width="45.5703125" style="4" bestFit="1" customWidth="1"/>
    <col min="15636" max="15637" width="11.42578125" style="4"/>
    <col min="15638" max="15638" width="22.85546875" style="4" customWidth="1"/>
    <col min="15639" max="15639" width="11.42578125" style="4"/>
    <col min="15640" max="15640" width="20.140625" style="4" bestFit="1" customWidth="1"/>
    <col min="15641" max="15641" width="23.7109375" style="4" bestFit="1" customWidth="1"/>
    <col min="15642" max="15645" width="11.42578125" style="4"/>
    <col min="15646" max="15646" width="17.42578125" style="4" bestFit="1" customWidth="1"/>
    <col min="15647" max="15647" width="14.85546875" style="4" bestFit="1" customWidth="1"/>
    <col min="15648" max="15649" width="14.28515625" style="4" bestFit="1" customWidth="1"/>
    <col min="15650" max="15650" width="13.85546875" style="4" bestFit="1" customWidth="1"/>
    <col min="15651" max="15651" width="15.140625" style="4" bestFit="1" customWidth="1"/>
    <col min="15652" max="15652" width="5.85546875" style="4" customWidth="1"/>
    <col min="15653" max="15653" width="17.5703125" style="4" bestFit="1" customWidth="1"/>
    <col min="15654" max="15654" width="17.140625" style="4" bestFit="1" customWidth="1"/>
    <col min="15655" max="15655" width="15.140625" style="4" bestFit="1" customWidth="1"/>
    <col min="15656" max="15656" width="16.85546875" style="4" bestFit="1" customWidth="1"/>
    <col min="15657" max="15657" width="33.7109375" style="4" bestFit="1" customWidth="1"/>
    <col min="15658" max="15658" width="14.42578125" style="4" bestFit="1" customWidth="1"/>
    <col min="15659" max="15877" width="11.42578125" style="4"/>
    <col min="15878" max="15878" width="6.7109375" style="4" bestFit="1" customWidth="1"/>
    <col min="15879" max="16384" width="11.42578125" style="4"/>
  </cols>
  <sheetData>
    <row r="2" spans="2:10" ht="18" x14ac:dyDescent="0.25">
      <c r="B2" s="39" t="s">
        <v>2027</v>
      </c>
      <c r="C2" s="39"/>
      <c r="D2" s="39"/>
      <c r="E2" s="39"/>
      <c r="F2" s="39"/>
      <c r="G2" s="39"/>
      <c r="H2" s="39"/>
      <c r="I2" s="39"/>
      <c r="J2" s="39"/>
    </row>
    <row r="3" spans="2:10" x14ac:dyDescent="0.25">
      <c r="B3" s="40" t="s">
        <v>1739</v>
      </c>
      <c r="C3" s="40"/>
      <c r="D3" s="40"/>
      <c r="E3" s="40"/>
      <c r="F3" s="40"/>
      <c r="G3" s="40"/>
      <c r="H3" s="40"/>
      <c r="I3" s="40"/>
      <c r="J3" s="40"/>
    </row>
    <row r="4" spans="2:10" x14ac:dyDescent="0.25">
      <c r="B4" s="38" t="s">
        <v>2025</v>
      </c>
      <c r="C4" s="38"/>
      <c r="D4" s="38"/>
      <c r="E4" s="38"/>
      <c r="F4" s="38"/>
      <c r="G4" s="38"/>
      <c r="H4" s="38"/>
      <c r="I4" s="38"/>
      <c r="J4" s="38"/>
    </row>
    <row r="5" spans="2:10" ht="18" x14ac:dyDescent="0.25">
      <c r="B5" s="39" t="s">
        <v>1960</v>
      </c>
      <c r="C5" s="39"/>
      <c r="D5" s="39"/>
      <c r="E5" s="39"/>
      <c r="F5" s="39"/>
      <c r="G5" s="39"/>
      <c r="H5" s="39"/>
      <c r="I5" s="39"/>
      <c r="J5" s="39"/>
    </row>
    <row r="6" spans="2:10" ht="18" x14ac:dyDescent="0.25">
      <c r="B6" s="41" t="s">
        <v>1939</v>
      </c>
      <c r="C6" s="3"/>
      <c r="J6" s="19"/>
    </row>
    <row r="7" spans="2:10" x14ac:dyDescent="0.25">
      <c r="B7" s="1" t="s">
        <v>1937</v>
      </c>
      <c r="C7" s="1"/>
      <c r="D7" s="1"/>
      <c r="E7" s="1"/>
      <c r="J7" s="19"/>
    </row>
    <row r="8" spans="2:10" x14ac:dyDescent="0.25">
      <c r="B8" s="1" t="s">
        <v>1938</v>
      </c>
      <c r="C8" s="1"/>
      <c r="D8" s="1"/>
      <c r="E8" s="1"/>
      <c r="J8" s="19"/>
    </row>
    <row r="9" spans="2:10" x14ac:dyDescent="0.25">
      <c r="B9" s="1"/>
      <c r="C9" s="1"/>
      <c r="D9" s="2"/>
      <c r="J9" s="19"/>
    </row>
    <row r="10" spans="2:10" s="13" customFormat="1" ht="54" x14ac:dyDescent="0.25">
      <c r="B10" s="47" t="s">
        <v>1941</v>
      </c>
      <c r="C10" s="47" t="s">
        <v>1940</v>
      </c>
      <c r="D10" s="47" t="s">
        <v>1942</v>
      </c>
      <c r="E10" s="47" t="s">
        <v>1943</v>
      </c>
      <c r="F10" s="47" t="s">
        <v>1944</v>
      </c>
      <c r="G10" s="47" t="s">
        <v>1945</v>
      </c>
      <c r="H10" s="47" t="s">
        <v>1946</v>
      </c>
      <c r="I10" s="47" t="s">
        <v>1947</v>
      </c>
      <c r="J10" s="47" t="s">
        <v>1932</v>
      </c>
    </row>
    <row r="11" spans="2:10" x14ac:dyDescent="0.25">
      <c r="B11" s="42" t="s">
        <v>1595</v>
      </c>
      <c r="C11" s="43" t="s">
        <v>1594</v>
      </c>
      <c r="D11" s="42" t="s">
        <v>1596</v>
      </c>
      <c r="E11" s="42" t="s">
        <v>10</v>
      </c>
      <c r="F11" s="43" t="s">
        <v>1924</v>
      </c>
      <c r="G11" s="44" t="s">
        <v>1926</v>
      </c>
      <c r="H11" s="45">
        <v>44985</v>
      </c>
      <c r="I11" s="45">
        <v>45133</v>
      </c>
      <c r="J11" s="46">
        <v>2268639</v>
      </c>
    </row>
    <row r="12" spans="2:10" x14ac:dyDescent="0.25">
      <c r="B12" s="42" t="s">
        <v>1559</v>
      </c>
      <c r="C12" s="43" t="s">
        <v>1558</v>
      </c>
      <c r="D12" s="42" t="s">
        <v>1539</v>
      </c>
      <c r="E12" s="42" t="s">
        <v>286</v>
      </c>
      <c r="F12" s="43" t="s">
        <v>1924</v>
      </c>
      <c r="G12" s="44" t="s">
        <v>1926</v>
      </c>
      <c r="H12" s="45">
        <v>44985</v>
      </c>
      <c r="I12" s="45">
        <v>45133</v>
      </c>
      <c r="J12" s="46">
        <v>1325696</v>
      </c>
    </row>
    <row r="13" spans="2:10" x14ac:dyDescent="0.25">
      <c r="B13" s="42" t="s">
        <v>1603</v>
      </c>
      <c r="C13" s="43" t="s">
        <v>1602</v>
      </c>
      <c r="D13" s="42" t="s">
        <v>1604</v>
      </c>
      <c r="E13" s="42" t="s">
        <v>10</v>
      </c>
      <c r="F13" s="43" t="s">
        <v>1924</v>
      </c>
      <c r="G13" s="44" t="s">
        <v>1926</v>
      </c>
      <c r="H13" s="45">
        <v>44985</v>
      </c>
      <c r="I13" s="45">
        <v>45133</v>
      </c>
      <c r="J13" s="46">
        <v>2584617</v>
      </c>
    </row>
    <row r="14" spans="2:10" x14ac:dyDescent="0.25">
      <c r="B14" s="42" t="s">
        <v>1304</v>
      </c>
      <c r="C14" s="43" t="s">
        <v>1303</v>
      </c>
      <c r="D14" s="42" t="s">
        <v>1306</v>
      </c>
      <c r="E14" s="42" t="s">
        <v>20</v>
      </c>
      <c r="F14" s="43" t="s">
        <v>1924</v>
      </c>
      <c r="G14" s="44" t="s">
        <v>1926</v>
      </c>
      <c r="H14" s="45">
        <v>44985</v>
      </c>
      <c r="I14" s="45">
        <v>45133</v>
      </c>
      <c r="J14" s="46">
        <v>2260089</v>
      </c>
    </row>
    <row r="15" spans="2:10" x14ac:dyDescent="0.25">
      <c r="B15" s="42" t="s">
        <v>1528</v>
      </c>
      <c r="C15" s="43" t="s">
        <v>1526</v>
      </c>
      <c r="D15" s="42" t="s">
        <v>1527</v>
      </c>
      <c r="E15" s="42" t="s">
        <v>286</v>
      </c>
      <c r="F15" s="43" t="s">
        <v>1924</v>
      </c>
      <c r="G15" s="44" t="s">
        <v>1926</v>
      </c>
      <c r="H15" s="45">
        <v>44985</v>
      </c>
      <c r="I15" s="45">
        <v>45133</v>
      </c>
      <c r="J15" s="46">
        <v>1792330</v>
      </c>
    </row>
    <row r="16" spans="2:10" x14ac:dyDescent="0.25">
      <c r="B16" s="42" t="s">
        <v>1547</v>
      </c>
      <c r="C16" s="43" t="s">
        <v>1546</v>
      </c>
      <c r="D16" s="42" t="s">
        <v>1548</v>
      </c>
      <c r="E16" s="42" t="s">
        <v>20</v>
      </c>
      <c r="F16" s="43" t="s">
        <v>1924</v>
      </c>
      <c r="G16" s="44" t="s">
        <v>1926</v>
      </c>
      <c r="H16" s="45">
        <v>44985</v>
      </c>
      <c r="I16" s="45">
        <v>45133</v>
      </c>
      <c r="J16" s="46">
        <v>1748785</v>
      </c>
    </row>
    <row r="17" spans="2:10" x14ac:dyDescent="0.25">
      <c r="B17" s="42" t="s">
        <v>1647</v>
      </c>
      <c r="C17" s="43" t="s">
        <v>1646</v>
      </c>
      <c r="D17" s="42" t="s">
        <v>1648</v>
      </c>
      <c r="E17" s="42" t="s">
        <v>14</v>
      </c>
      <c r="F17" s="43" t="s">
        <v>1924</v>
      </c>
      <c r="G17" s="44" t="s">
        <v>1482</v>
      </c>
      <c r="H17" s="45">
        <v>44895</v>
      </c>
      <c r="I17" s="45">
        <v>45133</v>
      </c>
      <c r="J17" s="46">
        <v>2516007</v>
      </c>
    </row>
    <row r="18" spans="2:10" x14ac:dyDescent="0.25">
      <c r="B18" s="42" t="s">
        <v>1647</v>
      </c>
      <c r="C18" s="43" t="s">
        <v>1646</v>
      </c>
      <c r="D18" s="42" t="s">
        <v>1648</v>
      </c>
      <c r="E18" s="42" t="s">
        <v>14</v>
      </c>
      <c r="F18" s="43" t="s">
        <v>1924</v>
      </c>
      <c r="G18" s="44" t="s">
        <v>1467</v>
      </c>
      <c r="H18" s="45">
        <v>44926</v>
      </c>
      <c r="I18" s="45">
        <v>45133</v>
      </c>
      <c r="J18" s="46">
        <v>1126951</v>
      </c>
    </row>
    <row r="19" spans="2:10" x14ac:dyDescent="0.25">
      <c r="B19" s="42" t="s">
        <v>1647</v>
      </c>
      <c r="C19" s="43" t="s">
        <v>1646</v>
      </c>
      <c r="D19" s="42" t="s">
        <v>1648</v>
      </c>
      <c r="E19" s="42" t="s">
        <v>14</v>
      </c>
      <c r="F19" s="43" t="s">
        <v>1924</v>
      </c>
      <c r="G19" s="44" t="s">
        <v>1925</v>
      </c>
      <c r="H19" s="45">
        <v>44972</v>
      </c>
      <c r="I19" s="45">
        <v>45133</v>
      </c>
      <c r="J19" s="46">
        <v>1340464</v>
      </c>
    </row>
    <row r="20" spans="2:10" x14ac:dyDescent="0.25">
      <c r="B20" s="42" t="s">
        <v>1647</v>
      </c>
      <c r="C20" s="43" t="s">
        <v>1646</v>
      </c>
      <c r="D20" s="42" t="s">
        <v>1648</v>
      </c>
      <c r="E20" s="42" t="s">
        <v>14</v>
      </c>
      <c r="F20" s="43" t="s">
        <v>1924</v>
      </c>
      <c r="G20" s="44" t="s">
        <v>1928</v>
      </c>
      <c r="H20" s="45">
        <v>44985</v>
      </c>
      <c r="I20" s="45">
        <v>45133</v>
      </c>
      <c r="J20" s="46">
        <v>982914</v>
      </c>
    </row>
    <row r="21" spans="2:10" x14ac:dyDescent="0.25">
      <c r="B21" s="42" t="s">
        <v>1601</v>
      </c>
      <c r="C21" s="43" t="s">
        <v>1600</v>
      </c>
      <c r="D21" s="42" t="s">
        <v>1525</v>
      </c>
      <c r="E21" s="42" t="s">
        <v>286</v>
      </c>
      <c r="F21" s="43" t="s">
        <v>1924</v>
      </c>
      <c r="G21" s="44" t="s">
        <v>1926</v>
      </c>
      <c r="H21" s="45">
        <v>44985</v>
      </c>
      <c r="I21" s="45">
        <v>45133</v>
      </c>
      <c r="J21" s="46">
        <v>1391668</v>
      </c>
    </row>
    <row r="22" spans="2:10" x14ac:dyDescent="0.25">
      <c r="B22" s="42" t="s">
        <v>1691</v>
      </c>
      <c r="C22" s="43" t="s">
        <v>1690</v>
      </c>
      <c r="D22" s="42" t="s">
        <v>1692</v>
      </c>
      <c r="E22" s="42" t="s">
        <v>14</v>
      </c>
      <c r="F22" s="43" t="s">
        <v>1924</v>
      </c>
      <c r="G22" s="44" t="s">
        <v>1482</v>
      </c>
      <c r="H22" s="45">
        <v>44895</v>
      </c>
      <c r="I22" s="45">
        <v>45133</v>
      </c>
      <c r="J22" s="46">
        <v>4356850</v>
      </c>
    </row>
    <row r="23" spans="2:10" x14ac:dyDescent="0.25">
      <c r="B23" s="42" t="s">
        <v>1691</v>
      </c>
      <c r="C23" s="43" t="s">
        <v>1690</v>
      </c>
      <c r="D23" s="42" t="s">
        <v>1692</v>
      </c>
      <c r="E23" s="42" t="s">
        <v>14</v>
      </c>
      <c r="F23" s="43" t="s">
        <v>1924</v>
      </c>
      <c r="G23" s="44" t="s">
        <v>1467</v>
      </c>
      <c r="H23" s="45">
        <v>44926</v>
      </c>
      <c r="I23" s="45">
        <v>45133</v>
      </c>
      <c r="J23" s="46">
        <v>1078488</v>
      </c>
    </row>
    <row r="24" spans="2:10" x14ac:dyDescent="0.25">
      <c r="B24" s="42" t="s">
        <v>1691</v>
      </c>
      <c r="C24" s="43" t="s">
        <v>1690</v>
      </c>
      <c r="D24" s="42" t="s">
        <v>1692</v>
      </c>
      <c r="E24" s="42" t="s">
        <v>14</v>
      </c>
      <c r="F24" s="43" t="s">
        <v>1924</v>
      </c>
      <c r="G24" s="44" t="s">
        <v>1927</v>
      </c>
      <c r="H24" s="45">
        <v>44957</v>
      </c>
      <c r="I24" s="45">
        <v>45133</v>
      </c>
      <c r="J24" s="46">
        <v>6095075</v>
      </c>
    </row>
    <row r="25" spans="2:10" x14ac:dyDescent="0.25">
      <c r="B25" s="42" t="s">
        <v>1691</v>
      </c>
      <c r="C25" s="43" t="s">
        <v>1690</v>
      </c>
      <c r="D25" s="42" t="s">
        <v>1692</v>
      </c>
      <c r="E25" s="42" t="s">
        <v>14</v>
      </c>
      <c r="F25" s="43" t="s">
        <v>1924</v>
      </c>
      <c r="G25" s="44" t="s">
        <v>1925</v>
      </c>
      <c r="H25" s="45">
        <v>44972</v>
      </c>
      <c r="I25" s="45">
        <v>45133</v>
      </c>
      <c r="J25" s="46">
        <v>5486775</v>
      </c>
    </row>
    <row r="26" spans="2:10" x14ac:dyDescent="0.25">
      <c r="B26" s="42" t="s">
        <v>1691</v>
      </c>
      <c r="C26" s="43" t="s">
        <v>1690</v>
      </c>
      <c r="D26" s="42" t="s">
        <v>1692</v>
      </c>
      <c r="E26" s="42" t="s">
        <v>14</v>
      </c>
      <c r="F26" s="43" t="s">
        <v>1924</v>
      </c>
      <c r="G26" s="44" t="s">
        <v>1926</v>
      </c>
      <c r="H26" s="45">
        <v>44985</v>
      </c>
      <c r="I26" s="45">
        <v>45133</v>
      </c>
      <c r="J26" s="46">
        <v>13109417</v>
      </c>
    </row>
    <row r="27" spans="2:10" x14ac:dyDescent="0.25">
      <c r="B27" s="42" t="s">
        <v>1688</v>
      </c>
      <c r="C27" s="43" t="s">
        <v>1687</v>
      </c>
      <c r="D27" s="42" t="s">
        <v>1689</v>
      </c>
      <c r="E27" s="42" t="s">
        <v>286</v>
      </c>
      <c r="F27" s="43" t="s">
        <v>1924</v>
      </c>
      <c r="G27" s="44" t="s">
        <v>1926</v>
      </c>
      <c r="H27" s="45">
        <v>44985</v>
      </c>
      <c r="I27" s="45">
        <v>45133</v>
      </c>
      <c r="J27" s="46">
        <v>1384716</v>
      </c>
    </row>
    <row r="28" spans="2:10" x14ac:dyDescent="0.25">
      <c r="B28" s="42" t="s">
        <v>764</v>
      </c>
      <c r="C28" s="43" t="s">
        <v>763</v>
      </c>
      <c r="D28" s="42" t="s">
        <v>765</v>
      </c>
      <c r="E28" s="42" t="s">
        <v>118</v>
      </c>
      <c r="F28" s="43" t="s">
        <v>1924</v>
      </c>
      <c r="G28" s="44" t="s">
        <v>1482</v>
      </c>
      <c r="H28" s="45">
        <v>44895</v>
      </c>
      <c r="I28" s="45">
        <v>45133</v>
      </c>
      <c r="J28" s="46">
        <v>2895600</v>
      </c>
    </row>
    <row r="29" spans="2:10" x14ac:dyDescent="0.25">
      <c r="B29" s="42" t="s">
        <v>764</v>
      </c>
      <c r="C29" s="43" t="s">
        <v>763</v>
      </c>
      <c r="D29" s="42" t="s">
        <v>765</v>
      </c>
      <c r="E29" s="42" t="s">
        <v>118</v>
      </c>
      <c r="F29" s="43" t="s">
        <v>1924</v>
      </c>
      <c r="G29" s="44" t="s">
        <v>1513</v>
      </c>
      <c r="H29" s="45">
        <v>44910</v>
      </c>
      <c r="I29" s="45">
        <v>45133</v>
      </c>
      <c r="J29" s="46">
        <v>8881440</v>
      </c>
    </row>
    <row r="30" spans="2:10" x14ac:dyDescent="0.25">
      <c r="B30" s="42" t="s">
        <v>764</v>
      </c>
      <c r="C30" s="43" t="s">
        <v>763</v>
      </c>
      <c r="D30" s="42" t="s">
        <v>765</v>
      </c>
      <c r="E30" s="42" t="s">
        <v>118</v>
      </c>
      <c r="F30" s="43" t="s">
        <v>1924</v>
      </c>
      <c r="G30" s="44" t="s">
        <v>1925</v>
      </c>
      <c r="H30" s="45">
        <v>44972</v>
      </c>
      <c r="I30" s="45">
        <v>45133</v>
      </c>
      <c r="J30" s="46">
        <v>2896600</v>
      </c>
    </row>
    <row r="31" spans="2:10" x14ac:dyDescent="0.25">
      <c r="B31" s="42" t="s">
        <v>764</v>
      </c>
      <c r="C31" s="43" t="s">
        <v>763</v>
      </c>
      <c r="D31" s="42" t="s">
        <v>765</v>
      </c>
      <c r="E31" s="42" t="s">
        <v>118</v>
      </c>
      <c r="F31" s="43" t="s">
        <v>1924</v>
      </c>
      <c r="G31" s="44" t="s">
        <v>1926</v>
      </c>
      <c r="H31" s="45">
        <v>44985</v>
      </c>
      <c r="I31" s="45">
        <v>45133</v>
      </c>
      <c r="J31" s="46">
        <v>6082500</v>
      </c>
    </row>
    <row r="32" spans="2:10" x14ac:dyDescent="0.25">
      <c r="B32" s="42" t="s">
        <v>1639</v>
      </c>
      <c r="C32" s="43" t="s">
        <v>1638</v>
      </c>
      <c r="D32" s="42" t="s">
        <v>1640</v>
      </c>
      <c r="E32" s="42" t="s">
        <v>10</v>
      </c>
      <c r="F32" s="43" t="s">
        <v>1924</v>
      </c>
      <c r="G32" s="44" t="s">
        <v>1572</v>
      </c>
      <c r="H32" s="45">
        <v>44880</v>
      </c>
      <c r="I32" s="45">
        <v>45133</v>
      </c>
      <c r="J32" s="46">
        <v>5740730</v>
      </c>
    </row>
    <row r="33" spans="2:10" x14ac:dyDescent="0.25">
      <c r="B33" s="42" t="s">
        <v>1639</v>
      </c>
      <c r="C33" s="43" t="s">
        <v>1638</v>
      </c>
      <c r="D33" s="42" t="s">
        <v>1640</v>
      </c>
      <c r="E33" s="42" t="s">
        <v>10</v>
      </c>
      <c r="F33" s="43" t="s">
        <v>1924</v>
      </c>
      <c r="G33" s="44" t="s">
        <v>1482</v>
      </c>
      <c r="H33" s="45">
        <v>44895</v>
      </c>
      <c r="I33" s="45">
        <v>45133</v>
      </c>
      <c r="J33" s="46">
        <v>13588776</v>
      </c>
    </row>
    <row r="34" spans="2:10" x14ac:dyDescent="0.25">
      <c r="B34" s="42" t="s">
        <v>1639</v>
      </c>
      <c r="C34" s="43" t="s">
        <v>1638</v>
      </c>
      <c r="D34" s="42" t="s">
        <v>1640</v>
      </c>
      <c r="E34" s="42" t="s">
        <v>10</v>
      </c>
      <c r="F34" s="43" t="s">
        <v>1924</v>
      </c>
      <c r="G34" s="44" t="s">
        <v>1513</v>
      </c>
      <c r="H34" s="45">
        <v>44910</v>
      </c>
      <c r="I34" s="45">
        <v>45133</v>
      </c>
      <c r="J34" s="46">
        <v>14322498</v>
      </c>
    </row>
    <row r="35" spans="2:10" x14ac:dyDescent="0.25">
      <c r="B35" s="42" t="s">
        <v>1639</v>
      </c>
      <c r="C35" s="43" t="s">
        <v>1638</v>
      </c>
      <c r="D35" s="42" t="s">
        <v>1640</v>
      </c>
      <c r="E35" s="42" t="s">
        <v>10</v>
      </c>
      <c r="F35" s="43" t="s">
        <v>1924</v>
      </c>
      <c r="G35" s="44" t="s">
        <v>1467</v>
      </c>
      <c r="H35" s="45">
        <v>44926</v>
      </c>
      <c r="I35" s="45">
        <v>45133</v>
      </c>
      <c r="J35" s="46">
        <v>8927895</v>
      </c>
    </row>
    <row r="36" spans="2:10" x14ac:dyDescent="0.25">
      <c r="B36" s="42" t="s">
        <v>1639</v>
      </c>
      <c r="C36" s="43" t="s">
        <v>1638</v>
      </c>
      <c r="D36" s="42" t="s">
        <v>1640</v>
      </c>
      <c r="E36" s="42" t="s">
        <v>10</v>
      </c>
      <c r="F36" s="43" t="s">
        <v>1924</v>
      </c>
      <c r="G36" s="44" t="s">
        <v>1929</v>
      </c>
      <c r="H36" s="45">
        <v>44941</v>
      </c>
      <c r="I36" s="45">
        <v>45133</v>
      </c>
      <c r="J36" s="46">
        <v>4601470</v>
      </c>
    </row>
    <row r="37" spans="2:10" x14ac:dyDescent="0.25">
      <c r="B37" s="42" t="s">
        <v>1639</v>
      </c>
      <c r="C37" s="43" t="s">
        <v>1638</v>
      </c>
      <c r="D37" s="42" t="s">
        <v>1640</v>
      </c>
      <c r="E37" s="42" t="s">
        <v>10</v>
      </c>
      <c r="F37" s="43" t="s">
        <v>1924</v>
      </c>
      <c r="G37" s="44" t="s">
        <v>1927</v>
      </c>
      <c r="H37" s="45">
        <v>44957</v>
      </c>
      <c r="I37" s="45">
        <v>45133</v>
      </c>
      <c r="J37" s="46">
        <v>6280880</v>
      </c>
    </row>
    <row r="38" spans="2:10" x14ac:dyDescent="0.25">
      <c r="B38" s="42" t="s">
        <v>1683</v>
      </c>
      <c r="C38" s="43" t="s">
        <v>1682</v>
      </c>
      <c r="D38" s="42" t="s">
        <v>1684</v>
      </c>
      <c r="E38" s="42" t="s">
        <v>10</v>
      </c>
      <c r="F38" s="43" t="s">
        <v>1924</v>
      </c>
      <c r="G38" s="44" t="s">
        <v>1926</v>
      </c>
      <c r="H38" s="45">
        <v>44985</v>
      </c>
      <c r="I38" s="45">
        <v>45133</v>
      </c>
      <c r="J38" s="46">
        <v>2284311</v>
      </c>
    </row>
    <row r="39" spans="2:10" x14ac:dyDescent="0.25">
      <c r="B39" s="42" t="s">
        <v>1480</v>
      </c>
      <c r="C39" s="43" t="s">
        <v>1479</v>
      </c>
      <c r="D39" s="42" t="s">
        <v>1481</v>
      </c>
      <c r="E39" s="42" t="s">
        <v>780</v>
      </c>
      <c r="F39" s="43" t="s">
        <v>1924</v>
      </c>
      <c r="G39" s="44" t="s">
        <v>1484</v>
      </c>
      <c r="H39" s="45">
        <v>44834</v>
      </c>
      <c r="I39" s="45">
        <v>45133</v>
      </c>
      <c r="J39" s="46">
        <v>24051167</v>
      </c>
    </row>
    <row r="40" spans="2:10" x14ac:dyDescent="0.25">
      <c r="B40" s="42" t="s">
        <v>1480</v>
      </c>
      <c r="C40" s="43" t="s">
        <v>1479</v>
      </c>
      <c r="D40" s="42" t="s">
        <v>1481</v>
      </c>
      <c r="E40" s="42" t="s">
        <v>780</v>
      </c>
      <c r="F40" s="43" t="s">
        <v>1924</v>
      </c>
      <c r="G40" s="44" t="s">
        <v>1483</v>
      </c>
      <c r="H40" s="45">
        <v>44865</v>
      </c>
      <c r="I40" s="45">
        <v>45133</v>
      </c>
      <c r="J40" s="46">
        <v>13276142</v>
      </c>
    </row>
    <row r="41" spans="2:10" x14ac:dyDescent="0.25">
      <c r="B41" s="42" t="s">
        <v>1480</v>
      </c>
      <c r="C41" s="43" t="s">
        <v>1479</v>
      </c>
      <c r="D41" s="42" t="s">
        <v>1481</v>
      </c>
      <c r="E41" s="42" t="s">
        <v>780</v>
      </c>
      <c r="F41" s="43" t="s">
        <v>1924</v>
      </c>
      <c r="G41" s="44" t="s">
        <v>1482</v>
      </c>
      <c r="H41" s="45">
        <v>44895</v>
      </c>
      <c r="I41" s="45">
        <v>45133</v>
      </c>
      <c r="J41" s="46">
        <v>7764136</v>
      </c>
    </row>
    <row r="42" spans="2:10" x14ac:dyDescent="0.25">
      <c r="B42" s="42" t="s">
        <v>1480</v>
      </c>
      <c r="C42" s="43" t="s">
        <v>1479</v>
      </c>
      <c r="D42" s="42" t="s">
        <v>1481</v>
      </c>
      <c r="E42" s="42" t="s">
        <v>780</v>
      </c>
      <c r="F42" s="43" t="s">
        <v>1924</v>
      </c>
      <c r="G42" s="44" t="s">
        <v>1927</v>
      </c>
      <c r="H42" s="45">
        <v>44957</v>
      </c>
      <c r="I42" s="45">
        <v>45133</v>
      </c>
      <c r="J42" s="46">
        <v>3527661</v>
      </c>
    </row>
    <row r="43" spans="2:10" x14ac:dyDescent="0.25">
      <c r="B43" s="42" t="s">
        <v>1480</v>
      </c>
      <c r="C43" s="43" t="s">
        <v>1479</v>
      </c>
      <c r="D43" s="42" t="s">
        <v>1481</v>
      </c>
      <c r="E43" s="42" t="s">
        <v>780</v>
      </c>
      <c r="F43" s="43" t="s">
        <v>1924</v>
      </c>
      <c r="G43" s="44" t="s">
        <v>1925</v>
      </c>
      <c r="H43" s="45">
        <v>44972</v>
      </c>
      <c r="I43" s="45">
        <v>45133</v>
      </c>
      <c r="J43" s="46">
        <v>3044850</v>
      </c>
    </row>
    <row r="44" spans="2:10" x14ac:dyDescent="0.25">
      <c r="B44" s="42" t="s">
        <v>1480</v>
      </c>
      <c r="C44" s="43" t="s">
        <v>1479</v>
      </c>
      <c r="D44" s="42" t="s">
        <v>1481</v>
      </c>
      <c r="E44" s="42" t="s">
        <v>780</v>
      </c>
      <c r="F44" s="43" t="s">
        <v>1924</v>
      </c>
      <c r="G44" s="44" t="s">
        <v>1926</v>
      </c>
      <c r="H44" s="45">
        <v>44985</v>
      </c>
      <c r="I44" s="45">
        <v>45133</v>
      </c>
      <c r="J44" s="46">
        <v>16527843</v>
      </c>
    </row>
    <row r="45" spans="2:10" x14ac:dyDescent="0.25">
      <c r="B45" s="42" t="s">
        <v>1480</v>
      </c>
      <c r="C45" s="43" t="s">
        <v>1479</v>
      </c>
      <c r="D45" s="42" t="s">
        <v>1481</v>
      </c>
      <c r="E45" s="42" t="s">
        <v>780</v>
      </c>
      <c r="F45" s="43" t="s">
        <v>1924</v>
      </c>
      <c r="G45" s="44" t="s">
        <v>1928</v>
      </c>
      <c r="H45" s="45">
        <v>44985</v>
      </c>
      <c r="I45" s="45">
        <v>45133</v>
      </c>
      <c r="J45" s="46">
        <v>803216</v>
      </c>
    </row>
    <row r="46" spans="2:10" x14ac:dyDescent="0.25">
      <c r="B46" s="42" t="s">
        <v>1686</v>
      </c>
      <c r="C46" s="43" t="s">
        <v>1685</v>
      </c>
      <c r="D46" s="42" t="s">
        <v>1501</v>
      </c>
      <c r="E46" s="42" t="s">
        <v>286</v>
      </c>
      <c r="F46" s="43" t="s">
        <v>1924</v>
      </c>
      <c r="G46" s="44" t="s">
        <v>1926</v>
      </c>
      <c r="H46" s="45">
        <v>44985</v>
      </c>
      <c r="I46" s="45">
        <v>45133</v>
      </c>
      <c r="J46" s="46">
        <v>1385835</v>
      </c>
    </row>
    <row r="47" spans="2:10" x14ac:dyDescent="0.25">
      <c r="B47" s="42" t="s">
        <v>1668</v>
      </c>
      <c r="C47" s="43" t="s">
        <v>1667</v>
      </c>
      <c r="D47" s="42" t="s">
        <v>1669</v>
      </c>
      <c r="E47" s="42" t="s">
        <v>286</v>
      </c>
      <c r="F47" s="43" t="s">
        <v>1924</v>
      </c>
      <c r="G47" s="44" t="s">
        <v>1926</v>
      </c>
      <c r="H47" s="45">
        <v>44985</v>
      </c>
      <c r="I47" s="45">
        <v>45133</v>
      </c>
      <c r="J47" s="46">
        <v>1717870</v>
      </c>
    </row>
    <row r="48" spans="2:10" x14ac:dyDescent="0.25">
      <c r="B48" s="42" t="s">
        <v>1609</v>
      </c>
      <c r="C48" s="43" t="s">
        <v>1608</v>
      </c>
      <c r="D48" s="42" t="s">
        <v>1610</v>
      </c>
      <c r="E48" s="42" t="s">
        <v>1236</v>
      </c>
      <c r="F48" s="43" t="s">
        <v>1924</v>
      </c>
      <c r="G48" s="44" t="s">
        <v>1926</v>
      </c>
      <c r="H48" s="45">
        <v>44985</v>
      </c>
      <c r="I48" s="45">
        <v>45133</v>
      </c>
      <c r="J48" s="46">
        <v>2844154</v>
      </c>
    </row>
    <row r="49" spans="2:10" x14ac:dyDescent="0.25">
      <c r="B49" s="42" t="s">
        <v>1642</v>
      </c>
      <c r="C49" s="43" t="s">
        <v>1641</v>
      </c>
      <c r="D49" s="42" t="s">
        <v>1643</v>
      </c>
      <c r="E49" s="42" t="s">
        <v>20</v>
      </c>
      <c r="F49" s="43" t="s">
        <v>1924</v>
      </c>
      <c r="G49" s="44" t="s">
        <v>1926</v>
      </c>
      <c r="H49" s="45">
        <v>44985</v>
      </c>
      <c r="I49" s="45">
        <v>45133</v>
      </c>
      <c r="J49" s="46">
        <v>4750000</v>
      </c>
    </row>
    <row r="50" spans="2:10" x14ac:dyDescent="0.25">
      <c r="B50" s="42" t="s">
        <v>1537</v>
      </c>
      <c r="C50" s="43" t="s">
        <v>1536</v>
      </c>
      <c r="D50" s="42" t="s">
        <v>1538</v>
      </c>
      <c r="E50" s="42" t="s">
        <v>10</v>
      </c>
      <c r="F50" s="43" t="s">
        <v>1924</v>
      </c>
      <c r="G50" s="44" t="s">
        <v>1926</v>
      </c>
      <c r="H50" s="45">
        <v>44985</v>
      </c>
      <c r="I50" s="45">
        <v>45133</v>
      </c>
      <c r="J50" s="46">
        <v>2575000</v>
      </c>
    </row>
    <row r="51" spans="2:10" x14ac:dyDescent="0.25">
      <c r="B51" s="42" t="s">
        <v>1489</v>
      </c>
      <c r="C51" s="43" t="s">
        <v>1488</v>
      </c>
      <c r="D51" s="42" t="s">
        <v>1491</v>
      </c>
      <c r="E51" s="42" t="s">
        <v>1490</v>
      </c>
      <c r="F51" s="43" t="s">
        <v>1924</v>
      </c>
      <c r="G51" s="44" t="s">
        <v>1927</v>
      </c>
      <c r="H51" s="45">
        <v>44957</v>
      </c>
      <c r="I51" s="45">
        <v>45133</v>
      </c>
      <c r="J51" s="46">
        <v>1881000</v>
      </c>
    </row>
    <row r="52" spans="2:10" x14ac:dyDescent="0.25">
      <c r="B52" s="42" t="s">
        <v>1489</v>
      </c>
      <c r="C52" s="43" t="s">
        <v>1488</v>
      </c>
      <c r="D52" s="42" t="s">
        <v>1491</v>
      </c>
      <c r="E52" s="42" t="s">
        <v>1490</v>
      </c>
      <c r="F52" s="43" t="s">
        <v>1924</v>
      </c>
      <c r="G52" s="44" t="s">
        <v>1925</v>
      </c>
      <c r="H52" s="45">
        <v>44972</v>
      </c>
      <c r="I52" s="45">
        <v>45133</v>
      </c>
      <c r="J52" s="46">
        <v>1104000</v>
      </c>
    </row>
    <row r="53" spans="2:10" x14ac:dyDescent="0.25">
      <c r="B53" s="42" t="s">
        <v>1489</v>
      </c>
      <c r="C53" s="43" t="s">
        <v>1488</v>
      </c>
      <c r="D53" s="42" t="s">
        <v>1491</v>
      </c>
      <c r="E53" s="42" t="s">
        <v>1490</v>
      </c>
      <c r="F53" s="43" t="s">
        <v>1924</v>
      </c>
      <c r="G53" s="44" t="s">
        <v>1926</v>
      </c>
      <c r="H53" s="45">
        <v>44985</v>
      </c>
      <c r="I53" s="45">
        <v>45133</v>
      </c>
      <c r="J53" s="46">
        <v>5698729</v>
      </c>
    </row>
    <row r="54" spans="2:10" x14ac:dyDescent="0.25">
      <c r="B54" s="42" t="s">
        <v>1636</v>
      </c>
      <c r="C54" s="43" t="s">
        <v>1635</v>
      </c>
      <c r="D54" s="42" t="s">
        <v>1637</v>
      </c>
      <c r="E54" s="42" t="s">
        <v>10</v>
      </c>
      <c r="F54" s="43" t="s">
        <v>1924</v>
      </c>
      <c r="G54" s="44" t="s">
        <v>1926</v>
      </c>
      <c r="H54" s="45">
        <v>44985</v>
      </c>
      <c r="I54" s="45">
        <v>45133</v>
      </c>
      <c r="J54" s="46">
        <v>3162407</v>
      </c>
    </row>
    <row r="55" spans="2:10" x14ac:dyDescent="0.25">
      <c r="B55" s="42" t="s">
        <v>1469</v>
      </c>
      <c r="C55" s="43" t="s">
        <v>1468</v>
      </c>
      <c r="D55" s="42" t="s">
        <v>1470</v>
      </c>
      <c r="E55" s="42" t="s">
        <v>10</v>
      </c>
      <c r="F55" s="43" t="s">
        <v>1924</v>
      </c>
      <c r="G55" s="44" t="s">
        <v>1926</v>
      </c>
      <c r="H55" s="45">
        <v>44985</v>
      </c>
      <c r="I55" s="45">
        <v>45133</v>
      </c>
      <c r="J55" s="46">
        <v>3610000</v>
      </c>
    </row>
    <row r="56" spans="2:10" x14ac:dyDescent="0.25">
      <c r="B56" s="42" t="s">
        <v>1628</v>
      </c>
      <c r="C56" s="43" t="s">
        <v>1627</v>
      </c>
      <c r="D56" s="42" t="s">
        <v>1629</v>
      </c>
      <c r="E56" s="42" t="s">
        <v>286</v>
      </c>
      <c r="F56" s="43" t="s">
        <v>1924</v>
      </c>
      <c r="G56" s="44" t="s">
        <v>1926</v>
      </c>
      <c r="H56" s="45">
        <v>44985</v>
      </c>
      <c r="I56" s="45">
        <v>45133</v>
      </c>
      <c r="J56" s="46">
        <v>1017662</v>
      </c>
    </row>
    <row r="57" spans="2:10" x14ac:dyDescent="0.25">
      <c r="B57" s="42" t="s">
        <v>1674</v>
      </c>
      <c r="C57" s="43" t="s">
        <v>1673</v>
      </c>
      <c r="D57" s="42" t="s">
        <v>1675</v>
      </c>
      <c r="E57" s="42" t="s">
        <v>20</v>
      </c>
      <c r="F57" s="43" t="s">
        <v>1924</v>
      </c>
      <c r="G57" s="44" t="s">
        <v>1926</v>
      </c>
      <c r="H57" s="45">
        <v>44985</v>
      </c>
      <c r="I57" s="45">
        <v>45133</v>
      </c>
      <c r="J57" s="46">
        <v>1727819</v>
      </c>
    </row>
    <row r="58" spans="2:10" x14ac:dyDescent="0.25">
      <c r="B58" s="42" t="s">
        <v>1713</v>
      </c>
      <c r="C58" s="43" t="s">
        <v>1712</v>
      </c>
      <c r="D58" s="42" t="s">
        <v>1714</v>
      </c>
      <c r="E58" s="42" t="s">
        <v>20</v>
      </c>
      <c r="F58" s="43" t="s">
        <v>1924</v>
      </c>
      <c r="G58" s="44" t="s">
        <v>1926</v>
      </c>
      <c r="H58" s="45">
        <v>44985</v>
      </c>
      <c r="I58" s="45">
        <v>45133</v>
      </c>
      <c r="J58" s="46">
        <v>3710000</v>
      </c>
    </row>
    <row r="59" spans="2:10" x14ac:dyDescent="0.25">
      <c r="B59" s="42" t="s">
        <v>1477</v>
      </c>
      <c r="C59" s="43" t="s">
        <v>1476</v>
      </c>
      <c r="D59" s="42" t="s">
        <v>1478</v>
      </c>
      <c r="E59" s="42" t="s">
        <v>286</v>
      </c>
      <c r="F59" s="43" t="s">
        <v>1924</v>
      </c>
      <c r="G59" s="44" t="s">
        <v>1926</v>
      </c>
      <c r="H59" s="45">
        <v>44985</v>
      </c>
      <c r="I59" s="45">
        <v>45133</v>
      </c>
      <c r="J59" s="46">
        <v>30000</v>
      </c>
    </row>
    <row r="60" spans="2:10" x14ac:dyDescent="0.25">
      <c r="B60" s="42" t="s">
        <v>1577</v>
      </c>
      <c r="C60" s="43" t="s">
        <v>1576</v>
      </c>
      <c r="D60" s="42" t="s">
        <v>1578</v>
      </c>
      <c r="E60" s="42" t="s">
        <v>20</v>
      </c>
      <c r="F60" s="43" t="s">
        <v>1924</v>
      </c>
      <c r="G60" s="44" t="s">
        <v>1926</v>
      </c>
      <c r="H60" s="45">
        <v>44985</v>
      </c>
      <c r="I60" s="45">
        <v>45133</v>
      </c>
      <c r="J60" s="46">
        <v>551108</v>
      </c>
    </row>
    <row r="61" spans="2:10" x14ac:dyDescent="0.25">
      <c r="B61" s="42" t="s">
        <v>1592</v>
      </c>
      <c r="C61" s="43" t="s">
        <v>1591</v>
      </c>
      <c r="D61" s="42" t="s">
        <v>1593</v>
      </c>
      <c r="E61" s="42" t="s">
        <v>286</v>
      </c>
      <c r="F61" s="43" t="s">
        <v>1924</v>
      </c>
      <c r="G61" s="44" t="s">
        <v>1926</v>
      </c>
      <c r="H61" s="45">
        <v>44985</v>
      </c>
      <c r="I61" s="45">
        <v>45133</v>
      </c>
      <c r="J61" s="46">
        <v>1516143</v>
      </c>
    </row>
    <row r="62" spans="2:10" x14ac:dyDescent="0.25">
      <c r="B62" s="42" t="s">
        <v>1620</v>
      </c>
      <c r="C62" s="43" t="s">
        <v>1619</v>
      </c>
      <c r="D62" s="42" t="s">
        <v>1516</v>
      </c>
      <c r="E62" s="42" t="s">
        <v>286</v>
      </c>
      <c r="F62" s="43" t="s">
        <v>1924</v>
      </c>
      <c r="G62" s="44" t="s">
        <v>1926</v>
      </c>
      <c r="H62" s="45">
        <v>44985</v>
      </c>
      <c r="I62" s="45">
        <v>45133</v>
      </c>
      <c r="J62" s="46">
        <v>1522076</v>
      </c>
    </row>
    <row r="63" spans="2:10" x14ac:dyDescent="0.25">
      <c r="B63" s="42" t="s">
        <v>1550</v>
      </c>
      <c r="C63" s="43" t="s">
        <v>1549</v>
      </c>
      <c r="D63" s="42" t="s">
        <v>1551</v>
      </c>
      <c r="E63" s="42" t="s">
        <v>286</v>
      </c>
      <c r="F63" s="43" t="s">
        <v>1924</v>
      </c>
      <c r="G63" s="44" t="s">
        <v>1926</v>
      </c>
      <c r="H63" s="45">
        <v>44985</v>
      </c>
      <c r="I63" s="45">
        <v>45133</v>
      </c>
      <c r="J63" s="46">
        <v>2488799</v>
      </c>
    </row>
    <row r="64" spans="2:10" x14ac:dyDescent="0.25">
      <c r="B64" s="42" t="s">
        <v>1737</v>
      </c>
      <c r="C64" s="43" t="s">
        <v>1736</v>
      </c>
      <c r="D64" s="42" t="s">
        <v>1738</v>
      </c>
      <c r="E64" s="42" t="s">
        <v>286</v>
      </c>
      <c r="F64" s="43" t="s">
        <v>1924</v>
      </c>
      <c r="G64" s="44" t="s">
        <v>1926</v>
      </c>
      <c r="H64" s="45">
        <v>44985</v>
      </c>
      <c r="I64" s="45">
        <v>45133</v>
      </c>
      <c r="J64" s="46">
        <v>813693</v>
      </c>
    </row>
    <row r="65" spans="2:10" x14ac:dyDescent="0.25">
      <c r="B65" s="42" t="s">
        <v>1465</v>
      </c>
      <c r="C65" s="43" t="s">
        <v>1464</v>
      </c>
      <c r="D65" s="42" t="s">
        <v>1466</v>
      </c>
      <c r="E65" s="42" t="s">
        <v>10</v>
      </c>
      <c r="F65" s="43" t="s">
        <v>1924</v>
      </c>
      <c r="G65" s="44" t="s">
        <v>1926</v>
      </c>
      <c r="H65" s="45">
        <v>44985</v>
      </c>
      <c r="I65" s="45">
        <v>45133</v>
      </c>
      <c r="J65" s="46">
        <v>368056</v>
      </c>
    </row>
    <row r="66" spans="2:10" x14ac:dyDescent="0.25">
      <c r="B66" s="42" t="s">
        <v>1521</v>
      </c>
      <c r="C66" s="43" t="s">
        <v>1520</v>
      </c>
      <c r="D66" s="42" t="s">
        <v>1522</v>
      </c>
      <c r="E66" s="42" t="s">
        <v>286</v>
      </c>
      <c r="F66" s="43" t="s">
        <v>1924</v>
      </c>
      <c r="G66" s="44" t="s">
        <v>1926</v>
      </c>
      <c r="H66" s="45">
        <v>44985</v>
      </c>
      <c r="I66" s="45">
        <v>45133</v>
      </c>
      <c r="J66" s="46">
        <v>1459439</v>
      </c>
    </row>
    <row r="67" spans="2:10" x14ac:dyDescent="0.25">
      <c r="B67" s="42" t="s">
        <v>1622</v>
      </c>
      <c r="C67" s="43" t="s">
        <v>1621</v>
      </c>
      <c r="D67" s="42" t="s">
        <v>1623</v>
      </c>
      <c r="E67" s="42" t="s">
        <v>286</v>
      </c>
      <c r="F67" s="43" t="s">
        <v>1924</v>
      </c>
      <c r="G67" s="44" t="s">
        <v>1926</v>
      </c>
      <c r="H67" s="45">
        <v>44985</v>
      </c>
      <c r="I67" s="45">
        <v>45133</v>
      </c>
      <c r="J67" s="46">
        <v>1635872</v>
      </c>
    </row>
    <row r="68" spans="2:10" x14ac:dyDescent="0.25">
      <c r="B68" s="42" t="s">
        <v>1645</v>
      </c>
      <c r="C68" s="43" t="s">
        <v>1644</v>
      </c>
      <c r="D68" s="42" t="s">
        <v>1501</v>
      </c>
      <c r="E68" s="42" t="s">
        <v>286</v>
      </c>
      <c r="F68" s="43" t="s">
        <v>1924</v>
      </c>
      <c r="G68" s="44" t="s">
        <v>1926</v>
      </c>
      <c r="H68" s="45">
        <v>44985</v>
      </c>
      <c r="I68" s="45">
        <v>45133</v>
      </c>
      <c r="J68" s="46">
        <v>1553546</v>
      </c>
    </row>
    <row r="69" spans="2:10" x14ac:dyDescent="0.25">
      <c r="B69" s="42" t="s">
        <v>1508</v>
      </c>
      <c r="C69" s="43" t="s">
        <v>1507</v>
      </c>
      <c r="D69" s="42" t="s">
        <v>1509</v>
      </c>
      <c r="E69" s="42" t="s">
        <v>10</v>
      </c>
      <c r="F69" s="43" t="s">
        <v>1924</v>
      </c>
      <c r="G69" s="44" t="s">
        <v>1926</v>
      </c>
      <c r="H69" s="45">
        <v>44985</v>
      </c>
      <c r="I69" s="45">
        <v>45133</v>
      </c>
      <c r="J69" s="46">
        <v>2060000</v>
      </c>
    </row>
    <row r="70" spans="2:10" x14ac:dyDescent="0.25">
      <c r="B70" s="42" t="s">
        <v>1633</v>
      </c>
      <c r="C70" s="43" t="s">
        <v>1632</v>
      </c>
      <c r="D70" s="42" t="s">
        <v>1634</v>
      </c>
      <c r="E70" s="42" t="s">
        <v>1236</v>
      </c>
      <c r="F70" s="43" t="s">
        <v>1924</v>
      </c>
      <c r="G70" s="44" t="s">
        <v>1926</v>
      </c>
      <c r="H70" s="45">
        <v>44985</v>
      </c>
      <c r="I70" s="45">
        <v>45133</v>
      </c>
      <c r="J70" s="46">
        <v>4310000</v>
      </c>
    </row>
    <row r="71" spans="2:10" x14ac:dyDescent="0.25">
      <c r="B71" s="42" t="s">
        <v>1710</v>
      </c>
      <c r="C71" s="43" t="s">
        <v>1709</v>
      </c>
      <c r="D71" s="42" t="s">
        <v>1711</v>
      </c>
      <c r="E71" s="42" t="s">
        <v>10</v>
      </c>
      <c r="F71" s="43" t="s">
        <v>1924</v>
      </c>
      <c r="G71" s="44" t="s">
        <v>1926</v>
      </c>
      <c r="H71" s="45">
        <v>44985</v>
      </c>
      <c r="I71" s="45">
        <v>45133</v>
      </c>
      <c r="J71" s="46">
        <v>1534243</v>
      </c>
    </row>
    <row r="72" spans="2:10" x14ac:dyDescent="0.25">
      <c r="B72" s="42" t="s">
        <v>1518</v>
      </c>
      <c r="C72" s="43" t="s">
        <v>1517</v>
      </c>
      <c r="D72" s="42" t="s">
        <v>1519</v>
      </c>
      <c r="E72" s="42" t="s">
        <v>10</v>
      </c>
      <c r="F72" s="43" t="s">
        <v>1924</v>
      </c>
      <c r="G72" s="44" t="s">
        <v>1926</v>
      </c>
      <c r="H72" s="45">
        <v>44985</v>
      </c>
      <c r="I72" s="45">
        <v>45133</v>
      </c>
      <c r="J72" s="46">
        <v>1692264</v>
      </c>
    </row>
    <row r="73" spans="2:10" x14ac:dyDescent="0.25">
      <c r="B73" s="42" t="s">
        <v>1735</v>
      </c>
      <c r="C73" s="43" t="s">
        <v>1734</v>
      </c>
      <c r="D73" s="42" t="s">
        <v>1539</v>
      </c>
      <c r="E73" s="42" t="s">
        <v>624</v>
      </c>
      <c r="F73" s="43" t="s">
        <v>1924</v>
      </c>
      <c r="G73" s="44" t="s">
        <v>1926</v>
      </c>
      <c r="H73" s="45">
        <v>44985</v>
      </c>
      <c r="I73" s="45">
        <v>45133</v>
      </c>
      <c r="J73" s="46">
        <v>1493706</v>
      </c>
    </row>
    <row r="74" spans="2:10" x14ac:dyDescent="0.25">
      <c r="B74" s="42" t="s">
        <v>1553</v>
      </c>
      <c r="C74" s="43" t="s">
        <v>1552</v>
      </c>
      <c r="D74" s="42" t="s">
        <v>1554</v>
      </c>
      <c r="E74" s="42" t="s">
        <v>10</v>
      </c>
      <c r="F74" s="43" t="s">
        <v>1924</v>
      </c>
      <c r="G74" s="44" t="s">
        <v>1926</v>
      </c>
      <c r="H74" s="45">
        <v>44985</v>
      </c>
      <c r="I74" s="45">
        <v>45133</v>
      </c>
      <c r="J74" s="46">
        <v>1460938</v>
      </c>
    </row>
    <row r="75" spans="2:10" x14ac:dyDescent="0.25">
      <c r="B75" s="42" t="s">
        <v>1680</v>
      </c>
      <c r="C75" s="43" t="s">
        <v>1679</v>
      </c>
      <c r="D75" s="42" t="s">
        <v>1681</v>
      </c>
      <c r="E75" s="42" t="s">
        <v>10</v>
      </c>
      <c r="F75" s="43" t="s">
        <v>1924</v>
      </c>
      <c r="G75" s="44" t="s">
        <v>1926</v>
      </c>
      <c r="H75" s="45">
        <v>44985</v>
      </c>
      <c r="I75" s="45">
        <v>45133</v>
      </c>
      <c r="J75" s="46">
        <v>2265128</v>
      </c>
    </row>
    <row r="76" spans="2:10" x14ac:dyDescent="0.25">
      <c r="B76" s="42" t="s">
        <v>1556</v>
      </c>
      <c r="C76" s="43" t="s">
        <v>1555</v>
      </c>
      <c r="D76" s="42" t="s">
        <v>1557</v>
      </c>
      <c r="E76" s="42" t="s">
        <v>20</v>
      </c>
      <c r="F76" s="43" t="s">
        <v>1924</v>
      </c>
      <c r="G76" s="44" t="s">
        <v>1926</v>
      </c>
      <c r="H76" s="45">
        <v>44985</v>
      </c>
      <c r="I76" s="45">
        <v>45133</v>
      </c>
      <c r="J76" s="46">
        <v>1411988</v>
      </c>
    </row>
    <row r="77" spans="2:10" x14ac:dyDescent="0.25">
      <c r="B77" s="42" t="s">
        <v>1564</v>
      </c>
      <c r="C77" s="43" t="s">
        <v>1563</v>
      </c>
      <c r="D77" s="42" t="s">
        <v>1565</v>
      </c>
      <c r="E77" s="42" t="s">
        <v>10</v>
      </c>
      <c r="F77" s="43" t="s">
        <v>1924</v>
      </c>
      <c r="G77" s="44" t="s">
        <v>1926</v>
      </c>
      <c r="H77" s="45">
        <v>44985</v>
      </c>
      <c r="I77" s="45">
        <v>45133</v>
      </c>
      <c r="J77" s="46">
        <v>2316085</v>
      </c>
    </row>
    <row r="78" spans="2:10" x14ac:dyDescent="0.25">
      <c r="B78" s="42" t="s">
        <v>1671</v>
      </c>
      <c r="C78" s="43" t="s">
        <v>1670</v>
      </c>
      <c r="D78" s="42" t="s">
        <v>1672</v>
      </c>
      <c r="E78" s="42" t="s">
        <v>32</v>
      </c>
      <c r="F78" s="43" t="s">
        <v>1924</v>
      </c>
      <c r="G78" s="44" t="s">
        <v>1926</v>
      </c>
      <c r="H78" s="45">
        <v>44985</v>
      </c>
      <c r="I78" s="45">
        <v>45133</v>
      </c>
      <c r="J78" s="46">
        <v>2366783</v>
      </c>
    </row>
    <row r="79" spans="2:10" x14ac:dyDescent="0.25">
      <c r="B79" s="42" t="s">
        <v>1677</v>
      </c>
      <c r="C79" s="43" t="s">
        <v>1676</v>
      </c>
      <c r="D79" s="42" t="s">
        <v>1678</v>
      </c>
      <c r="E79" s="42" t="s">
        <v>10</v>
      </c>
      <c r="F79" s="43" t="s">
        <v>1924</v>
      </c>
      <c r="G79" s="44" t="s">
        <v>1926</v>
      </c>
      <c r="H79" s="45">
        <v>44985</v>
      </c>
      <c r="I79" s="45">
        <v>45133</v>
      </c>
      <c r="J79" s="46">
        <v>1156043</v>
      </c>
    </row>
    <row r="80" spans="2:10" x14ac:dyDescent="0.25">
      <c r="B80" s="42" t="s">
        <v>1625</v>
      </c>
      <c r="C80" s="43" t="s">
        <v>1624</v>
      </c>
      <c r="D80" s="42" t="s">
        <v>1626</v>
      </c>
      <c r="E80" s="42" t="s">
        <v>286</v>
      </c>
      <c r="F80" s="43" t="s">
        <v>1924</v>
      </c>
      <c r="G80" s="44" t="s">
        <v>1926</v>
      </c>
      <c r="H80" s="45">
        <v>44985</v>
      </c>
      <c r="I80" s="45">
        <v>45133</v>
      </c>
      <c r="J80" s="46">
        <v>2214678</v>
      </c>
    </row>
    <row r="81" spans="2:10" x14ac:dyDescent="0.25">
      <c r="B81" s="42" t="s">
        <v>1612</v>
      </c>
      <c r="C81" s="43" t="s">
        <v>1611</v>
      </c>
      <c r="D81" s="42" t="s">
        <v>1613</v>
      </c>
      <c r="E81" s="42" t="s">
        <v>10</v>
      </c>
      <c r="F81" s="43" t="s">
        <v>1924</v>
      </c>
      <c r="G81" s="44" t="s">
        <v>1614</v>
      </c>
      <c r="H81" s="45">
        <v>44819</v>
      </c>
      <c r="I81" s="45">
        <v>45133</v>
      </c>
      <c r="J81" s="46">
        <v>10203889</v>
      </c>
    </row>
    <row r="82" spans="2:10" x14ac:dyDescent="0.25">
      <c r="B82" s="42" t="s">
        <v>1612</v>
      </c>
      <c r="C82" s="43" t="s">
        <v>1611</v>
      </c>
      <c r="D82" s="42" t="s">
        <v>1613</v>
      </c>
      <c r="E82" s="42" t="s">
        <v>10</v>
      </c>
      <c r="F82" s="43" t="s">
        <v>1924</v>
      </c>
      <c r="G82" s="44" t="s">
        <v>1483</v>
      </c>
      <c r="H82" s="45">
        <v>44865</v>
      </c>
      <c r="I82" s="45">
        <v>45133</v>
      </c>
      <c r="J82" s="46">
        <v>2492040</v>
      </c>
    </row>
    <row r="83" spans="2:10" x14ac:dyDescent="0.25">
      <c r="B83" s="42" t="s">
        <v>1612</v>
      </c>
      <c r="C83" s="43" t="s">
        <v>1611</v>
      </c>
      <c r="D83" s="42" t="s">
        <v>1613</v>
      </c>
      <c r="E83" s="42" t="s">
        <v>10</v>
      </c>
      <c r="F83" s="43" t="s">
        <v>1924</v>
      </c>
      <c r="G83" s="44" t="s">
        <v>1572</v>
      </c>
      <c r="H83" s="45">
        <v>44880</v>
      </c>
      <c r="I83" s="45">
        <v>45133</v>
      </c>
      <c r="J83" s="46">
        <v>6872142</v>
      </c>
    </row>
    <row r="84" spans="2:10" x14ac:dyDescent="0.25">
      <c r="B84" s="42" t="s">
        <v>1612</v>
      </c>
      <c r="C84" s="43" t="s">
        <v>1611</v>
      </c>
      <c r="D84" s="42" t="s">
        <v>1613</v>
      </c>
      <c r="E84" s="42" t="s">
        <v>10</v>
      </c>
      <c r="F84" s="43" t="s">
        <v>1924</v>
      </c>
      <c r="G84" s="44" t="s">
        <v>1482</v>
      </c>
      <c r="H84" s="45">
        <v>44895</v>
      </c>
      <c r="I84" s="45">
        <v>45133</v>
      </c>
      <c r="J84" s="46">
        <v>8627660</v>
      </c>
    </row>
    <row r="85" spans="2:10" x14ac:dyDescent="0.25">
      <c r="B85" s="42" t="s">
        <v>1535</v>
      </c>
      <c r="C85" s="43" t="s">
        <v>1534</v>
      </c>
      <c r="D85" s="42" t="s">
        <v>1529</v>
      </c>
      <c r="E85" s="42" t="s">
        <v>286</v>
      </c>
      <c r="F85" s="43" t="s">
        <v>1924</v>
      </c>
      <c r="G85" s="44" t="s">
        <v>1926</v>
      </c>
      <c r="H85" s="45">
        <v>44985</v>
      </c>
      <c r="I85" s="45">
        <v>45133</v>
      </c>
      <c r="J85" s="46">
        <v>1456000</v>
      </c>
    </row>
    <row r="86" spans="2:10" x14ac:dyDescent="0.25">
      <c r="B86" s="42" t="s">
        <v>1531</v>
      </c>
      <c r="C86" s="43" t="s">
        <v>1530</v>
      </c>
      <c r="D86" s="42" t="s">
        <v>1529</v>
      </c>
      <c r="E86" s="42" t="s">
        <v>286</v>
      </c>
      <c r="F86" s="43" t="s">
        <v>1924</v>
      </c>
      <c r="G86" s="44" t="s">
        <v>1926</v>
      </c>
      <c r="H86" s="45">
        <v>44985</v>
      </c>
      <c r="I86" s="45">
        <v>45133</v>
      </c>
      <c r="J86" s="46">
        <v>1455256</v>
      </c>
    </row>
    <row r="87" spans="2:10" x14ac:dyDescent="0.25">
      <c r="B87" s="42" t="s">
        <v>1723</v>
      </c>
      <c r="C87" s="43" t="s">
        <v>1722</v>
      </c>
      <c r="D87" s="42" t="s">
        <v>1724</v>
      </c>
      <c r="E87" s="42" t="s">
        <v>10</v>
      </c>
      <c r="F87" s="43" t="s">
        <v>1924</v>
      </c>
      <c r="G87" s="44" t="s">
        <v>1926</v>
      </c>
      <c r="H87" s="45">
        <v>44985</v>
      </c>
      <c r="I87" s="45">
        <v>45133</v>
      </c>
      <c r="J87" s="46">
        <v>1554648</v>
      </c>
    </row>
    <row r="88" spans="2:10" x14ac:dyDescent="0.25">
      <c r="B88" s="42" t="s">
        <v>1726</v>
      </c>
      <c r="C88" s="43" t="s">
        <v>1725</v>
      </c>
      <c r="D88" s="42" t="s">
        <v>1727</v>
      </c>
      <c r="E88" s="42" t="s">
        <v>780</v>
      </c>
      <c r="F88" s="43" t="s">
        <v>1924</v>
      </c>
      <c r="G88" s="44" t="s">
        <v>1926</v>
      </c>
      <c r="H88" s="45">
        <v>44985</v>
      </c>
      <c r="I88" s="45">
        <v>45133</v>
      </c>
      <c r="J88" s="46">
        <v>1756417</v>
      </c>
    </row>
    <row r="89" spans="2:10" x14ac:dyDescent="0.25">
      <c r="B89" s="42" t="s">
        <v>1589</v>
      </c>
      <c r="C89" s="43" t="s">
        <v>1588</v>
      </c>
      <c r="D89" s="42" t="s">
        <v>1590</v>
      </c>
      <c r="E89" s="42" t="s">
        <v>286</v>
      </c>
      <c r="F89" s="43" t="s">
        <v>1924</v>
      </c>
      <c r="G89" s="44" t="s">
        <v>1926</v>
      </c>
      <c r="H89" s="45">
        <v>44985</v>
      </c>
      <c r="I89" s="45">
        <v>45133</v>
      </c>
      <c r="J89" s="46">
        <v>1674623</v>
      </c>
    </row>
    <row r="90" spans="2:10" x14ac:dyDescent="0.25">
      <c r="B90" s="42" t="s">
        <v>1561</v>
      </c>
      <c r="C90" s="43" t="s">
        <v>1560</v>
      </c>
      <c r="D90" s="42" t="s">
        <v>1562</v>
      </c>
      <c r="E90" s="42" t="s">
        <v>10</v>
      </c>
      <c r="F90" s="43" t="s">
        <v>1924</v>
      </c>
      <c r="G90" s="44" t="s">
        <v>1926</v>
      </c>
      <c r="H90" s="45">
        <v>44985</v>
      </c>
      <c r="I90" s="45">
        <v>45133</v>
      </c>
      <c r="J90" s="46">
        <v>1565108</v>
      </c>
    </row>
    <row r="91" spans="2:10" x14ac:dyDescent="0.25">
      <c r="B91" s="42" t="s">
        <v>1524</v>
      </c>
      <c r="C91" s="43" t="s">
        <v>1523</v>
      </c>
      <c r="D91" s="42" t="s">
        <v>1525</v>
      </c>
      <c r="E91" s="42" t="s">
        <v>286</v>
      </c>
      <c r="F91" s="43" t="s">
        <v>1924</v>
      </c>
      <c r="G91" s="44" t="s">
        <v>1926</v>
      </c>
      <c r="H91" s="45">
        <v>44985</v>
      </c>
      <c r="I91" s="45">
        <v>45133</v>
      </c>
      <c r="J91" s="46">
        <v>1357999</v>
      </c>
    </row>
    <row r="92" spans="2:10" x14ac:dyDescent="0.25">
      <c r="B92" s="42" t="s">
        <v>1631</v>
      </c>
      <c r="C92" s="43" t="s">
        <v>1630</v>
      </c>
      <c r="D92" s="42" t="s">
        <v>1529</v>
      </c>
      <c r="E92" s="42" t="s">
        <v>286</v>
      </c>
      <c r="F92" s="43" t="s">
        <v>1924</v>
      </c>
      <c r="G92" s="44" t="s">
        <v>1926</v>
      </c>
      <c r="H92" s="45">
        <v>44985</v>
      </c>
      <c r="I92" s="45">
        <v>45133</v>
      </c>
      <c r="J92" s="46">
        <v>1428304</v>
      </c>
    </row>
    <row r="93" spans="2:10" x14ac:dyDescent="0.25">
      <c r="B93" s="42" t="s">
        <v>1720</v>
      </c>
      <c r="C93" s="43" t="s">
        <v>1719</v>
      </c>
      <c r="D93" s="42" t="s">
        <v>1721</v>
      </c>
      <c r="E93" s="42" t="s">
        <v>153</v>
      </c>
      <c r="F93" s="43" t="s">
        <v>1924</v>
      </c>
      <c r="G93" s="44" t="s">
        <v>1926</v>
      </c>
      <c r="H93" s="45">
        <v>44985</v>
      </c>
      <c r="I93" s="45">
        <v>45133</v>
      </c>
      <c r="J93" s="46">
        <v>2259227</v>
      </c>
    </row>
    <row r="94" spans="2:10" x14ac:dyDescent="0.25">
      <c r="B94" s="42" t="s">
        <v>1574</v>
      </c>
      <c r="C94" s="43" t="s">
        <v>1573</v>
      </c>
      <c r="D94" s="42" t="s">
        <v>1575</v>
      </c>
      <c r="E94" s="42" t="s">
        <v>10</v>
      </c>
      <c r="F94" s="43" t="s">
        <v>1924</v>
      </c>
      <c r="G94" s="44" t="s">
        <v>1926</v>
      </c>
      <c r="H94" s="45">
        <v>44985</v>
      </c>
      <c r="I94" s="45">
        <v>45133</v>
      </c>
      <c r="J94" s="46">
        <v>1403603</v>
      </c>
    </row>
    <row r="95" spans="2:10" x14ac:dyDescent="0.25">
      <c r="B95" s="42" t="s">
        <v>1533</v>
      </c>
      <c r="C95" s="43" t="s">
        <v>1532</v>
      </c>
      <c r="D95" s="42" t="s">
        <v>1529</v>
      </c>
      <c r="E95" s="42" t="s">
        <v>286</v>
      </c>
      <c r="F95" s="43" t="s">
        <v>1924</v>
      </c>
      <c r="G95" s="44" t="s">
        <v>1926</v>
      </c>
      <c r="H95" s="45">
        <v>44985</v>
      </c>
      <c r="I95" s="45">
        <v>45133</v>
      </c>
      <c r="J95" s="46">
        <v>1883168</v>
      </c>
    </row>
    <row r="96" spans="2:10" x14ac:dyDescent="0.25">
      <c r="B96" s="42" t="s">
        <v>1544</v>
      </c>
      <c r="C96" s="43" t="s">
        <v>1543</v>
      </c>
      <c r="D96" s="42" t="s">
        <v>1545</v>
      </c>
      <c r="E96" s="42" t="s">
        <v>37</v>
      </c>
      <c r="F96" s="43" t="s">
        <v>1924</v>
      </c>
      <c r="G96" s="44" t="s">
        <v>1926</v>
      </c>
      <c r="H96" s="45">
        <v>44985</v>
      </c>
      <c r="I96" s="45">
        <v>45133</v>
      </c>
      <c r="J96" s="46">
        <v>3125000</v>
      </c>
    </row>
    <row r="97" spans="2:10" x14ac:dyDescent="0.25">
      <c r="B97" s="42" t="s">
        <v>1570</v>
      </c>
      <c r="C97" s="43" t="s">
        <v>1569</v>
      </c>
      <c r="D97" s="42" t="s">
        <v>1571</v>
      </c>
      <c r="E97" s="42" t="s">
        <v>10</v>
      </c>
      <c r="F97" s="43" t="s">
        <v>1924</v>
      </c>
      <c r="G97" s="44" t="s">
        <v>1927</v>
      </c>
      <c r="H97" s="45">
        <v>44957</v>
      </c>
      <c r="I97" s="45">
        <v>45133</v>
      </c>
      <c r="J97" s="46">
        <v>6444980</v>
      </c>
    </row>
    <row r="98" spans="2:10" x14ac:dyDescent="0.25">
      <c r="B98" s="42" t="s">
        <v>1541</v>
      </c>
      <c r="C98" s="43" t="s">
        <v>1540</v>
      </c>
      <c r="D98" s="42" t="s">
        <v>1542</v>
      </c>
      <c r="E98" s="42" t="s">
        <v>286</v>
      </c>
      <c r="F98" s="43" t="s">
        <v>1924</v>
      </c>
      <c r="G98" s="44" t="s">
        <v>1926</v>
      </c>
      <c r="H98" s="45">
        <v>44985</v>
      </c>
      <c r="I98" s="45">
        <v>45133</v>
      </c>
      <c r="J98" s="46">
        <v>1416941</v>
      </c>
    </row>
    <row r="99" spans="2:10" x14ac:dyDescent="0.25">
      <c r="B99" s="42" t="s">
        <v>1598</v>
      </c>
      <c r="C99" s="43" t="s">
        <v>1597</v>
      </c>
      <c r="D99" s="42" t="s">
        <v>1599</v>
      </c>
      <c r="E99" s="42" t="s">
        <v>20</v>
      </c>
      <c r="F99" s="43" t="s">
        <v>1924</v>
      </c>
      <c r="G99" s="44" t="s">
        <v>1926</v>
      </c>
      <c r="H99" s="45">
        <v>44985</v>
      </c>
      <c r="I99" s="45">
        <v>45133</v>
      </c>
      <c r="J99" s="46">
        <v>2265128</v>
      </c>
    </row>
    <row r="100" spans="2:10" x14ac:dyDescent="0.25">
      <c r="B100" s="42" t="s">
        <v>1511</v>
      </c>
      <c r="C100" s="43" t="s">
        <v>1510</v>
      </c>
      <c r="D100" s="42" t="s">
        <v>1512</v>
      </c>
      <c r="E100" s="42" t="s">
        <v>20</v>
      </c>
      <c r="F100" s="43" t="s">
        <v>1924</v>
      </c>
      <c r="G100" s="44" t="s">
        <v>1926</v>
      </c>
      <c r="H100" s="45">
        <v>44985</v>
      </c>
      <c r="I100" s="45">
        <v>45133</v>
      </c>
      <c r="J100" s="46">
        <v>2265128</v>
      </c>
    </row>
    <row r="101" spans="2:10" x14ac:dyDescent="0.25">
      <c r="B101" s="42" t="s">
        <v>1567</v>
      </c>
      <c r="C101" s="43" t="s">
        <v>1566</v>
      </c>
      <c r="D101" s="42" t="s">
        <v>1568</v>
      </c>
      <c r="E101" s="42" t="s">
        <v>10</v>
      </c>
      <c r="F101" s="43" t="s">
        <v>1924</v>
      </c>
      <c r="G101" s="44" t="s">
        <v>1926</v>
      </c>
      <c r="H101" s="45">
        <v>44985</v>
      </c>
      <c r="I101" s="45">
        <v>45133</v>
      </c>
      <c r="J101" s="46">
        <v>1284356</v>
      </c>
    </row>
    <row r="102" spans="2:10" x14ac:dyDescent="0.25">
      <c r="B102" s="42" t="s">
        <v>31</v>
      </c>
      <c r="C102" s="43" t="s">
        <v>30</v>
      </c>
      <c r="D102" s="42" t="s">
        <v>33</v>
      </c>
      <c r="E102" s="42" t="s">
        <v>32</v>
      </c>
      <c r="F102" s="43" t="s">
        <v>1924</v>
      </c>
      <c r="G102" s="44" t="s">
        <v>1927</v>
      </c>
      <c r="H102" s="45">
        <v>44957</v>
      </c>
      <c r="I102" s="45">
        <v>45133</v>
      </c>
      <c r="J102" s="46">
        <v>1036667</v>
      </c>
    </row>
    <row r="103" spans="2:10" x14ac:dyDescent="0.25">
      <c r="B103" s="42" t="s">
        <v>31</v>
      </c>
      <c r="C103" s="43" t="s">
        <v>30</v>
      </c>
      <c r="D103" s="42" t="s">
        <v>33</v>
      </c>
      <c r="E103" s="42" t="s">
        <v>32</v>
      </c>
      <c r="F103" s="43" t="s">
        <v>1924</v>
      </c>
      <c r="G103" s="44" t="s">
        <v>1926</v>
      </c>
      <c r="H103" s="45">
        <v>44985</v>
      </c>
      <c r="I103" s="45">
        <v>45133</v>
      </c>
      <c r="J103" s="46">
        <v>8000000</v>
      </c>
    </row>
    <row r="104" spans="2:10" x14ac:dyDescent="0.25">
      <c r="B104" s="42" t="s">
        <v>1606</v>
      </c>
      <c r="C104" s="43" t="s">
        <v>1605</v>
      </c>
      <c r="D104" s="42" t="s">
        <v>1607</v>
      </c>
      <c r="E104" s="42" t="s">
        <v>286</v>
      </c>
      <c r="F104" s="43" t="s">
        <v>1924</v>
      </c>
      <c r="G104" s="44" t="s">
        <v>1926</v>
      </c>
      <c r="H104" s="45">
        <v>44985</v>
      </c>
      <c r="I104" s="45">
        <v>45133</v>
      </c>
      <c r="J104" s="46">
        <v>1550221</v>
      </c>
    </row>
    <row r="105" spans="2:10" x14ac:dyDescent="0.25">
      <c r="B105" s="42" t="s">
        <v>1515</v>
      </c>
      <c r="C105" s="43" t="s">
        <v>1514</v>
      </c>
      <c r="D105" s="42" t="s">
        <v>1516</v>
      </c>
      <c r="E105" s="42" t="s">
        <v>286</v>
      </c>
      <c r="F105" s="43" t="s">
        <v>1924</v>
      </c>
      <c r="G105" s="44" t="s">
        <v>1926</v>
      </c>
      <c r="H105" s="45">
        <v>44985</v>
      </c>
      <c r="I105" s="45">
        <v>45133</v>
      </c>
      <c r="J105" s="46">
        <v>982413</v>
      </c>
    </row>
    <row r="106" spans="2:10" x14ac:dyDescent="0.25">
      <c r="B106" s="42" t="s">
        <v>1732</v>
      </c>
      <c r="C106" s="43" t="s">
        <v>1731</v>
      </c>
      <c r="D106" s="42" t="s">
        <v>1733</v>
      </c>
      <c r="E106" s="42" t="s">
        <v>286</v>
      </c>
      <c r="F106" s="43" t="s">
        <v>1924</v>
      </c>
      <c r="G106" s="44" t="s">
        <v>1926</v>
      </c>
      <c r="H106" s="45">
        <v>44985</v>
      </c>
      <c r="I106" s="45">
        <v>45133</v>
      </c>
      <c r="J106" s="46">
        <v>1669778</v>
      </c>
    </row>
    <row r="107" spans="2:10" x14ac:dyDescent="0.25">
      <c r="B107" s="9" t="s">
        <v>1948</v>
      </c>
      <c r="C107" s="20"/>
      <c r="D107" s="21"/>
      <c r="E107" s="21"/>
      <c r="F107" s="20"/>
      <c r="G107" s="22"/>
      <c r="H107" s="23"/>
      <c r="I107" s="23"/>
      <c r="J107" s="27">
        <f>SUM(J11:J106)</f>
        <v>343782956</v>
      </c>
    </row>
    <row r="108" spans="2:10" x14ac:dyDescent="0.25">
      <c r="B108" s="25"/>
      <c r="C108" s="5"/>
      <c r="F108" s="5"/>
      <c r="G108" s="6"/>
      <c r="H108" s="7"/>
      <c r="I108" s="7"/>
      <c r="J108" s="8"/>
    </row>
    <row r="109" spans="2:10" x14ac:dyDescent="0.25">
      <c r="B109" s="9" t="s">
        <v>1949</v>
      </c>
      <c r="C109" s="20"/>
      <c r="D109" s="21"/>
      <c r="E109" s="21"/>
      <c r="F109" s="20"/>
      <c r="G109" s="22"/>
      <c r="H109" s="23"/>
      <c r="I109" s="23"/>
      <c r="J109" s="24"/>
    </row>
    <row r="110" spans="2:10" x14ac:dyDescent="0.25">
      <c r="B110" s="10" t="s">
        <v>1460</v>
      </c>
      <c r="C110" s="14" t="s">
        <v>1463</v>
      </c>
      <c r="D110" s="28" t="s">
        <v>1462</v>
      </c>
      <c r="E110" s="10" t="s">
        <v>1461</v>
      </c>
      <c r="F110" s="14" t="s">
        <v>1453</v>
      </c>
      <c r="G110" s="26">
        <v>3505616466790</v>
      </c>
      <c r="H110" s="16">
        <v>44348</v>
      </c>
      <c r="I110" s="16">
        <v>45133</v>
      </c>
      <c r="J110" s="17">
        <v>13531000</v>
      </c>
    </row>
    <row r="111" spans="2:10" x14ac:dyDescent="0.25">
      <c r="B111" s="10" t="s">
        <v>1934</v>
      </c>
      <c r="C111" s="14"/>
      <c r="D111" s="28"/>
      <c r="E111" s="10"/>
      <c r="F111" s="14" t="s">
        <v>1935</v>
      </c>
      <c r="G111" s="15"/>
      <c r="H111" s="16"/>
      <c r="I111" s="16">
        <v>45133</v>
      </c>
      <c r="J111" s="17">
        <v>751000</v>
      </c>
    </row>
    <row r="112" spans="2:10" x14ac:dyDescent="0.25">
      <c r="B112" s="10" t="s">
        <v>1934</v>
      </c>
      <c r="C112" s="14"/>
      <c r="D112" s="28"/>
      <c r="E112" s="10"/>
      <c r="F112" s="14" t="s">
        <v>1936</v>
      </c>
      <c r="G112" s="15"/>
      <c r="H112" s="16"/>
      <c r="I112" s="16">
        <v>45133</v>
      </c>
      <c r="J112" s="17">
        <v>63350</v>
      </c>
    </row>
    <row r="113" spans="2:10" x14ac:dyDescent="0.25">
      <c r="B113" s="10" t="s">
        <v>1452</v>
      </c>
      <c r="C113" s="14">
        <v>890981493</v>
      </c>
      <c r="D113" s="28" t="s">
        <v>1455</v>
      </c>
      <c r="E113" s="10" t="s">
        <v>286</v>
      </c>
      <c r="F113" s="14" t="s">
        <v>1453</v>
      </c>
      <c r="G113" s="15" t="s">
        <v>1459</v>
      </c>
      <c r="H113" s="16">
        <v>44762</v>
      </c>
      <c r="I113" s="16">
        <v>45133</v>
      </c>
      <c r="J113" s="17">
        <v>3295000</v>
      </c>
    </row>
    <row r="114" spans="2:10" x14ac:dyDescent="0.25">
      <c r="B114" s="10" t="s">
        <v>1452</v>
      </c>
      <c r="C114" s="14">
        <v>890981493</v>
      </c>
      <c r="D114" s="28" t="s">
        <v>1455</v>
      </c>
      <c r="E114" s="10" t="s">
        <v>286</v>
      </c>
      <c r="F114" s="14" t="s">
        <v>1453</v>
      </c>
      <c r="G114" s="15" t="s">
        <v>1458</v>
      </c>
      <c r="H114" s="16">
        <v>44824</v>
      </c>
      <c r="I114" s="16">
        <v>45133</v>
      </c>
      <c r="J114" s="17">
        <v>2502000</v>
      </c>
    </row>
    <row r="115" spans="2:10" x14ac:dyDescent="0.25">
      <c r="B115" s="10" t="s">
        <v>1452</v>
      </c>
      <c r="C115" s="14">
        <v>890981493</v>
      </c>
      <c r="D115" s="28" t="s">
        <v>1455</v>
      </c>
      <c r="E115" s="10" t="s">
        <v>286</v>
      </c>
      <c r="F115" s="14" t="s">
        <v>1453</v>
      </c>
      <c r="G115" s="15" t="s">
        <v>1457</v>
      </c>
      <c r="H115" s="16">
        <v>44885</v>
      </c>
      <c r="I115" s="16">
        <v>45133</v>
      </c>
      <c r="J115" s="17">
        <v>2369000</v>
      </c>
    </row>
    <row r="116" spans="2:10" x14ac:dyDescent="0.25">
      <c r="B116" s="10" t="s">
        <v>1452</v>
      </c>
      <c r="C116" s="14">
        <v>890981493</v>
      </c>
      <c r="D116" s="28" t="s">
        <v>1455</v>
      </c>
      <c r="E116" s="10" t="s">
        <v>286</v>
      </c>
      <c r="F116" s="14" t="s">
        <v>1453</v>
      </c>
      <c r="G116" s="15" t="s">
        <v>1456</v>
      </c>
      <c r="H116" s="16">
        <v>44946</v>
      </c>
      <c r="I116" s="16">
        <v>45133</v>
      </c>
      <c r="J116" s="17">
        <v>3413000</v>
      </c>
    </row>
    <row r="117" spans="2:10" x14ac:dyDescent="0.25">
      <c r="B117" s="10" t="s">
        <v>1452</v>
      </c>
      <c r="C117" s="14">
        <v>890981493</v>
      </c>
      <c r="D117" s="28" t="s">
        <v>1455</v>
      </c>
      <c r="E117" s="10" t="s">
        <v>286</v>
      </c>
      <c r="F117" s="14" t="s">
        <v>1453</v>
      </c>
      <c r="G117" s="15" t="s">
        <v>1454</v>
      </c>
      <c r="H117" s="16"/>
      <c r="I117" s="16">
        <v>45133</v>
      </c>
      <c r="J117" s="17">
        <v>56797563</v>
      </c>
    </row>
    <row r="118" spans="2:10" s="13" customFormat="1" ht="14.25" thickBot="1" x14ac:dyDescent="0.3">
      <c r="B118" s="36" t="s">
        <v>1950</v>
      </c>
      <c r="C118" s="49"/>
      <c r="D118" s="36"/>
      <c r="E118" s="36"/>
      <c r="F118" s="49"/>
      <c r="G118" s="50"/>
      <c r="H118" s="51"/>
      <c r="I118" s="51"/>
      <c r="J118" s="52">
        <f>SUM(J110:J117)</f>
        <v>82721913</v>
      </c>
    </row>
    <row r="119" spans="2:10" ht="14.25" thickBot="1" x14ac:dyDescent="0.3">
      <c r="B119" s="53" t="s">
        <v>1965</v>
      </c>
      <c r="C119" s="54"/>
      <c r="D119" s="55"/>
      <c r="E119" s="55"/>
      <c r="F119" s="54"/>
      <c r="G119" s="56"/>
      <c r="H119" s="57"/>
      <c r="I119" s="57"/>
      <c r="J119" s="58">
        <f>J118+J107</f>
        <v>426504869</v>
      </c>
    </row>
    <row r="120" spans="2:10" x14ac:dyDescent="0.25">
      <c r="C120" s="5"/>
      <c r="F120" s="5"/>
      <c r="G120" s="6"/>
      <c r="H120" s="7"/>
      <c r="I120" s="7"/>
      <c r="J120" s="8"/>
    </row>
    <row r="121" spans="2:10" ht="18" x14ac:dyDescent="0.25">
      <c r="B121" s="48" t="s">
        <v>1953</v>
      </c>
      <c r="C121" s="5"/>
      <c r="F121" s="5"/>
      <c r="G121" s="6"/>
      <c r="H121" s="7"/>
      <c r="I121" s="7"/>
      <c r="J121" s="8"/>
    </row>
    <row r="122" spans="2:10" x14ac:dyDescent="0.25">
      <c r="B122" s="11" t="s">
        <v>1951</v>
      </c>
      <c r="C122" s="12"/>
      <c r="D122" s="12"/>
      <c r="E122" s="12"/>
      <c r="F122" s="12"/>
      <c r="G122" s="6"/>
      <c r="H122" s="7"/>
      <c r="I122" s="7"/>
      <c r="J122" s="8"/>
    </row>
    <row r="123" spans="2:10" x14ac:dyDescent="0.25">
      <c r="B123" s="11" t="s">
        <v>1952</v>
      </c>
      <c r="C123" s="12"/>
      <c r="D123" s="12"/>
      <c r="E123" s="12"/>
      <c r="F123" s="12"/>
      <c r="G123" s="6"/>
      <c r="H123" s="7"/>
      <c r="I123" s="7"/>
      <c r="J123" s="8"/>
    </row>
    <row r="124" spans="2:10" x14ac:dyDescent="0.25">
      <c r="C124" s="5"/>
      <c r="F124" s="5"/>
      <c r="G124" s="6"/>
      <c r="H124" s="7"/>
      <c r="I124" s="7"/>
      <c r="J124" s="8"/>
    </row>
    <row r="125" spans="2:10" ht="54" x14ac:dyDescent="0.25">
      <c r="B125" s="47" t="s">
        <v>1941</v>
      </c>
      <c r="C125" s="47" t="s">
        <v>1940</v>
      </c>
      <c r="D125" s="47" t="s">
        <v>1942</v>
      </c>
      <c r="E125" s="47" t="s">
        <v>1943</v>
      </c>
      <c r="F125" s="47" t="s">
        <v>1944</v>
      </c>
      <c r="G125" s="47" t="s">
        <v>1945</v>
      </c>
      <c r="H125" s="47" t="s">
        <v>1946</v>
      </c>
      <c r="I125" s="47" t="s">
        <v>1947</v>
      </c>
      <c r="J125" s="47" t="s">
        <v>1932</v>
      </c>
    </row>
    <row r="126" spans="2:10" x14ac:dyDescent="0.25">
      <c r="B126" s="42" t="s">
        <v>1395</v>
      </c>
      <c r="C126" s="43" t="s">
        <v>1351</v>
      </c>
      <c r="D126" s="42" t="s">
        <v>1350</v>
      </c>
      <c r="E126" s="42" t="s">
        <v>118</v>
      </c>
      <c r="F126" s="43" t="s">
        <v>1962</v>
      </c>
      <c r="G126" s="44" t="s">
        <v>1446</v>
      </c>
      <c r="H126" s="45">
        <v>45011</v>
      </c>
      <c r="I126" s="45">
        <v>45133</v>
      </c>
      <c r="J126" s="46">
        <v>180000000</v>
      </c>
    </row>
    <row r="127" spans="2:10" x14ac:dyDescent="0.25">
      <c r="B127" s="42" t="s">
        <v>1395</v>
      </c>
      <c r="C127" s="43" t="s">
        <v>1351</v>
      </c>
      <c r="D127" s="42" t="s">
        <v>1350</v>
      </c>
      <c r="E127" s="42" t="s">
        <v>118</v>
      </c>
      <c r="F127" s="43" t="s">
        <v>1962</v>
      </c>
      <c r="G127" s="44" t="s">
        <v>1445</v>
      </c>
      <c r="H127" s="45">
        <v>45000</v>
      </c>
      <c r="I127" s="45">
        <v>45133</v>
      </c>
      <c r="J127" s="46">
        <v>7535774838</v>
      </c>
    </row>
    <row r="128" spans="2:10" x14ac:dyDescent="0.25">
      <c r="B128" s="42" t="s">
        <v>1395</v>
      </c>
      <c r="C128" s="43" t="s">
        <v>1351</v>
      </c>
      <c r="D128" s="42" t="s">
        <v>1350</v>
      </c>
      <c r="E128" s="42" t="s">
        <v>118</v>
      </c>
      <c r="F128" s="43" t="s">
        <v>1962</v>
      </c>
      <c r="G128" s="44" t="s">
        <v>1444</v>
      </c>
      <c r="H128" s="45">
        <v>45014</v>
      </c>
      <c r="I128" s="45">
        <v>45133</v>
      </c>
      <c r="J128" s="46">
        <v>500000000</v>
      </c>
    </row>
    <row r="129" spans="2:10" x14ac:dyDescent="0.25">
      <c r="B129" s="42" t="s">
        <v>1395</v>
      </c>
      <c r="C129" s="43" t="s">
        <v>1351</v>
      </c>
      <c r="D129" s="42" t="s">
        <v>1350</v>
      </c>
      <c r="E129" s="42" t="s">
        <v>118</v>
      </c>
      <c r="F129" s="43" t="s">
        <v>1962</v>
      </c>
      <c r="G129" s="44" t="s">
        <v>1443</v>
      </c>
      <c r="H129" s="45">
        <v>44953</v>
      </c>
      <c r="I129" s="45">
        <v>45133</v>
      </c>
      <c r="J129" s="46">
        <v>72000000</v>
      </c>
    </row>
    <row r="130" spans="2:10" x14ac:dyDescent="0.25">
      <c r="B130" s="42" t="s">
        <v>1395</v>
      </c>
      <c r="C130" s="43" t="s">
        <v>1351</v>
      </c>
      <c r="D130" s="42" t="s">
        <v>1350</v>
      </c>
      <c r="E130" s="42" t="s">
        <v>118</v>
      </c>
      <c r="F130" s="43" t="s">
        <v>1962</v>
      </c>
      <c r="G130" s="44" t="s">
        <v>1442</v>
      </c>
      <c r="H130" s="45">
        <v>45011</v>
      </c>
      <c r="I130" s="45">
        <v>45133</v>
      </c>
      <c r="J130" s="46">
        <v>75000000</v>
      </c>
    </row>
    <row r="131" spans="2:10" x14ac:dyDescent="0.25">
      <c r="B131" s="42" t="s">
        <v>1395</v>
      </c>
      <c r="C131" s="43" t="s">
        <v>1351</v>
      </c>
      <c r="D131" s="42" t="s">
        <v>1350</v>
      </c>
      <c r="E131" s="42" t="s">
        <v>118</v>
      </c>
      <c r="F131" s="43" t="s">
        <v>1962</v>
      </c>
      <c r="G131" s="44" t="s">
        <v>1441</v>
      </c>
      <c r="H131" s="45">
        <v>45016</v>
      </c>
      <c r="I131" s="45">
        <v>45133</v>
      </c>
      <c r="J131" s="46">
        <v>95000000</v>
      </c>
    </row>
    <row r="132" spans="2:10" x14ac:dyDescent="0.25">
      <c r="B132" s="42" t="s">
        <v>1395</v>
      </c>
      <c r="C132" s="43" t="s">
        <v>1351</v>
      </c>
      <c r="D132" s="42" t="s">
        <v>1350</v>
      </c>
      <c r="E132" s="42" t="s">
        <v>118</v>
      </c>
      <c r="F132" s="43" t="s">
        <v>1962</v>
      </c>
      <c r="G132" s="44" t="s">
        <v>1440</v>
      </c>
      <c r="H132" s="45">
        <v>45013</v>
      </c>
      <c r="I132" s="45">
        <v>45133</v>
      </c>
      <c r="J132" s="46">
        <v>90000000</v>
      </c>
    </row>
    <row r="133" spans="2:10" x14ac:dyDescent="0.25">
      <c r="B133" s="42" t="s">
        <v>1395</v>
      </c>
      <c r="C133" s="43" t="s">
        <v>1351</v>
      </c>
      <c r="D133" s="42" t="s">
        <v>1350</v>
      </c>
      <c r="E133" s="42" t="s">
        <v>118</v>
      </c>
      <c r="F133" s="43" t="s">
        <v>1962</v>
      </c>
      <c r="G133" s="44" t="s">
        <v>1439</v>
      </c>
      <c r="H133" s="45">
        <v>44998</v>
      </c>
      <c r="I133" s="45">
        <v>45133</v>
      </c>
      <c r="J133" s="46">
        <v>349006475</v>
      </c>
    </row>
    <row r="134" spans="2:10" x14ac:dyDescent="0.25">
      <c r="B134" s="42" t="s">
        <v>1395</v>
      </c>
      <c r="C134" s="43" t="s">
        <v>1351</v>
      </c>
      <c r="D134" s="42" t="s">
        <v>1350</v>
      </c>
      <c r="E134" s="42" t="s">
        <v>118</v>
      </c>
      <c r="F134" s="43" t="s">
        <v>1962</v>
      </c>
      <c r="G134" s="44" t="s">
        <v>1438</v>
      </c>
      <c r="H134" s="45">
        <v>44999</v>
      </c>
      <c r="I134" s="45">
        <v>45133</v>
      </c>
      <c r="J134" s="46">
        <v>380000000</v>
      </c>
    </row>
    <row r="135" spans="2:10" x14ac:dyDescent="0.25">
      <c r="B135" s="42" t="s">
        <v>1395</v>
      </c>
      <c r="C135" s="43" t="s">
        <v>1351</v>
      </c>
      <c r="D135" s="42" t="s">
        <v>1350</v>
      </c>
      <c r="E135" s="42" t="s">
        <v>118</v>
      </c>
      <c r="F135" s="43" t="s">
        <v>1962</v>
      </c>
      <c r="G135" s="44" t="s">
        <v>1437</v>
      </c>
      <c r="H135" s="45">
        <v>45003</v>
      </c>
      <c r="I135" s="45">
        <v>45133</v>
      </c>
      <c r="J135" s="46">
        <v>535987050</v>
      </c>
    </row>
    <row r="136" spans="2:10" x14ac:dyDescent="0.25">
      <c r="B136" s="42" t="s">
        <v>1395</v>
      </c>
      <c r="C136" s="43" t="s">
        <v>1351</v>
      </c>
      <c r="D136" s="42" t="s">
        <v>1350</v>
      </c>
      <c r="E136" s="42" t="s">
        <v>118</v>
      </c>
      <c r="F136" s="43" t="s">
        <v>1962</v>
      </c>
      <c r="G136" s="44" t="s">
        <v>1436</v>
      </c>
      <c r="H136" s="45">
        <v>45006</v>
      </c>
      <c r="I136" s="45">
        <v>45133</v>
      </c>
      <c r="J136" s="46">
        <v>1342068</v>
      </c>
    </row>
    <row r="137" spans="2:10" x14ac:dyDescent="0.25">
      <c r="B137" s="42" t="s">
        <v>1395</v>
      </c>
      <c r="C137" s="43" t="s">
        <v>1351</v>
      </c>
      <c r="D137" s="42" t="s">
        <v>1350</v>
      </c>
      <c r="E137" s="42" t="s">
        <v>118</v>
      </c>
      <c r="F137" s="43" t="s">
        <v>1962</v>
      </c>
      <c r="G137" s="44" t="s">
        <v>1435</v>
      </c>
      <c r="H137" s="45">
        <v>45010</v>
      </c>
      <c r="I137" s="45">
        <v>45133</v>
      </c>
      <c r="J137" s="46">
        <v>240000000</v>
      </c>
    </row>
    <row r="138" spans="2:10" x14ac:dyDescent="0.25">
      <c r="B138" s="42" t="s">
        <v>1395</v>
      </c>
      <c r="C138" s="43" t="s">
        <v>1351</v>
      </c>
      <c r="D138" s="42" t="s">
        <v>1350</v>
      </c>
      <c r="E138" s="42" t="s">
        <v>118</v>
      </c>
      <c r="F138" s="43" t="s">
        <v>1962</v>
      </c>
      <c r="G138" s="44" t="s">
        <v>1410</v>
      </c>
      <c r="H138" s="45">
        <v>45020</v>
      </c>
      <c r="I138" s="45">
        <v>45133</v>
      </c>
      <c r="J138" s="46">
        <v>300000000</v>
      </c>
    </row>
    <row r="139" spans="2:10" x14ac:dyDescent="0.25">
      <c r="B139" s="42" t="s">
        <v>1395</v>
      </c>
      <c r="C139" s="43" t="s">
        <v>1351</v>
      </c>
      <c r="D139" s="42" t="s">
        <v>1350</v>
      </c>
      <c r="E139" s="42" t="s">
        <v>118</v>
      </c>
      <c r="F139" s="43" t="s">
        <v>1962</v>
      </c>
      <c r="G139" s="44" t="s">
        <v>1409</v>
      </c>
      <c r="H139" s="45">
        <v>45026</v>
      </c>
      <c r="I139" s="45">
        <v>45133</v>
      </c>
      <c r="J139" s="46">
        <v>800000000</v>
      </c>
    </row>
    <row r="140" spans="2:10" x14ac:dyDescent="0.25">
      <c r="B140" s="42" t="s">
        <v>1395</v>
      </c>
      <c r="C140" s="43" t="s">
        <v>1351</v>
      </c>
      <c r="D140" s="42" t="s">
        <v>1350</v>
      </c>
      <c r="E140" s="42" t="s">
        <v>118</v>
      </c>
      <c r="F140" s="43" t="s">
        <v>1962</v>
      </c>
      <c r="G140" s="44" t="s">
        <v>1408</v>
      </c>
      <c r="H140" s="45">
        <v>45038</v>
      </c>
      <c r="I140" s="45">
        <v>45133</v>
      </c>
      <c r="J140" s="46">
        <v>500000000</v>
      </c>
    </row>
    <row r="141" spans="2:10" x14ac:dyDescent="0.25">
      <c r="B141" s="42" t="s">
        <v>1395</v>
      </c>
      <c r="C141" s="43" t="s">
        <v>1351</v>
      </c>
      <c r="D141" s="42" t="s">
        <v>1350</v>
      </c>
      <c r="E141" s="42" t="s">
        <v>118</v>
      </c>
      <c r="F141" s="43" t="s">
        <v>1962</v>
      </c>
      <c r="G141" s="44" t="s">
        <v>1407</v>
      </c>
      <c r="H141" s="45">
        <v>45008</v>
      </c>
      <c r="I141" s="45">
        <v>45133</v>
      </c>
      <c r="J141" s="46">
        <v>300000000</v>
      </c>
    </row>
    <row r="142" spans="2:10" x14ac:dyDescent="0.25">
      <c r="B142" s="42" t="s">
        <v>1395</v>
      </c>
      <c r="C142" s="43" t="s">
        <v>1351</v>
      </c>
      <c r="D142" s="42" t="s">
        <v>1350</v>
      </c>
      <c r="E142" s="42" t="s">
        <v>118</v>
      </c>
      <c r="F142" s="43" t="s">
        <v>1962</v>
      </c>
      <c r="G142" s="44" t="s">
        <v>1406</v>
      </c>
      <c r="H142" s="45">
        <v>45073</v>
      </c>
      <c r="I142" s="45">
        <v>45133</v>
      </c>
      <c r="J142" s="46">
        <v>110000000</v>
      </c>
    </row>
    <row r="143" spans="2:10" x14ac:dyDescent="0.25">
      <c r="B143" s="42" t="s">
        <v>1395</v>
      </c>
      <c r="C143" s="43" t="s">
        <v>1351</v>
      </c>
      <c r="D143" s="42" t="s">
        <v>1350</v>
      </c>
      <c r="E143" s="42" t="s">
        <v>118</v>
      </c>
      <c r="F143" s="43" t="s">
        <v>1962</v>
      </c>
      <c r="G143" s="44" t="s">
        <v>1433</v>
      </c>
      <c r="H143" s="45">
        <v>45096</v>
      </c>
      <c r="I143" s="45">
        <v>45133</v>
      </c>
      <c r="J143" s="46">
        <v>230000000</v>
      </c>
    </row>
    <row r="144" spans="2:10" x14ac:dyDescent="0.25">
      <c r="B144" s="42" t="s">
        <v>1395</v>
      </c>
      <c r="C144" s="43" t="s">
        <v>1351</v>
      </c>
      <c r="D144" s="42" t="s">
        <v>1350</v>
      </c>
      <c r="E144" s="42" t="s">
        <v>118</v>
      </c>
      <c r="F144" s="43" t="s">
        <v>1962</v>
      </c>
      <c r="G144" s="44" t="s">
        <v>1434</v>
      </c>
      <c r="H144" s="45">
        <v>45082</v>
      </c>
      <c r="I144" s="45">
        <v>45133</v>
      </c>
      <c r="J144" s="46">
        <v>170000000</v>
      </c>
    </row>
    <row r="145" spans="2:10" x14ac:dyDescent="0.25">
      <c r="B145" s="42" t="s">
        <v>1395</v>
      </c>
      <c r="C145" s="43" t="s">
        <v>1351</v>
      </c>
      <c r="D145" s="42" t="s">
        <v>1350</v>
      </c>
      <c r="E145" s="42" t="s">
        <v>118</v>
      </c>
      <c r="F145" s="43" t="s">
        <v>1962</v>
      </c>
      <c r="G145" s="44" t="s">
        <v>1432</v>
      </c>
      <c r="H145" s="45">
        <v>45012</v>
      </c>
      <c r="I145" s="45">
        <v>45133</v>
      </c>
      <c r="J145" s="46">
        <v>180000000</v>
      </c>
    </row>
    <row r="146" spans="2:10" x14ac:dyDescent="0.25">
      <c r="B146" s="42" t="s">
        <v>1395</v>
      </c>
      <c r="C146" s="43" t="s">
        <v>1351</v>
      </c>
      <c r="D146" s="42" t="s">
        <v>1350</v>
      </c>
      <c r="E146" s="42" t="s">
        <v>118</v>
      </c>
      <c r="F146" s="43" t="s">
        <v>1962</v>
      </c>
      <c r="G146" s="44" t="s">
        <v>1431</v>
      </c>
      <c r="H146" s="45">
        <v>45125</v>
      </c>
      <c r="I146" s="45">
        <v>45133</v>
      </c>
      <c r="J146" s="46">
        <v>130000000</v>
      </c>
    </row>
    <row r="147" spans="2:10" x14ac:dyDescent="0.25">
      <c r="B147" s="42" t="s">
        <v>1395</v>
      </c>
      <c r="C147" s="43" t="s">
        <v>1351</v>
      </c>
      <c r="D147" s="42" t="s">
        <v>1350</v>
      </c>
      <c r="E147" s="42" t="s">
        <v>118</v>
      </c>
      <c r="F147" s="43" t="s">
        <v>1962</v>
      </c>
      <c r="G147" s="44" t="s">
        <v>1430</v>
      </c>
      <c r="H147" s="45">
        <v>45138</v>
      </c>
      <c r="I147" s="45">
        <v>45133</v>
      </c>
      <c r="J147" s="46">
        <v>40000000</v>
      </c>
    </row>
    <row r="148" spans="2:10" x14ac:dyDescent="0.25">
      <c r="B148" s="42" t="s">
        <v>1395</v>
      </c>
      <c r="C148" s="43" t="s">
        <v>1351</v>
      </c>
      <c r="D148" s="42" t="s">
        <v>1350</v>
      </c>
      <c r="E148" s="42" t="s">
        <v>118</v>
      </c>
      <c r="F148" s="43" t="s">
        <v>1962</v>
      </c>
      <c r="G148" s="44" t="s">
        <v>1429</v>
      </c>
      <c r="H148" s="45">
        <v>45175</v>
      </c>
      <c r="I148" s="45">
        <v>45133</v>
      </c>
      <c r="J148" s="46">
        <v>60000000</v>
      </c>
    </row>
    <row r="149" spans="2:10" x14ac:dyDescent="0.25">
      <c r="B149" s="42" t="s">
        <v>1395</v>
      </c>
      <c r="C149" s="43" t="s">
        <v>1351</v>
      </c>
      <c r="D149" s="42" t="s">
        <v>1350</v>
      </c>
      <c r="E149" s="42" t="s">
        <v>118</v>
      </c>
      <c r="F149" s="43" t="s">
        <v>1962</v>
      </c>
      <c r="G149" s="44" t="s">
        <v>1428</v>
      </c>
      <c r="H149" s="45">
        <v>45255</v>
      </c>
      <c r="I149" s="45">
        <v>45133</v>
      </c>
      <c r="J149" s="46">
        <v>42915502</v>
      </c>
    </row>
    <row r="150" spans="2:10" x14ac:dyDescent="0.25">
      <c r="B150" s="42" t="s">
        <v>1395</v>
      </c>
      <c r="C150" s="43" t="s">
        <v>1351</v>
      </c>
      <c r="D150" s="42" t="s">
        <v>1350</v>
      </c>
      <c r="E150" s="42" t="s">
        <v>118</v>
      </c>
      <c r="F150" s="43" t="s">
        <v>1962</v>
      </c>
      <c r="G150" s="44" t="s">
        <v>1427</v>
      </c>
      <c r="H150" s="45">
        <v>44984</v>
      </c>
      <c r="I150" s="45">
        <v>45133</v>
      </c>
      <c r="J150" s="46">
        <v>114001418.77</v>
      </c>
    </row>
    <row r="151" spans="2:10" x14ac:dyDescent="0.25">
      <c r="B151" s="42" t="s">
        <v>1395</v>
      </c>
      <c r="C151" s="43" t="s">
        <v>1351</v>
      </c>
      <c r="D151" s="42" t="s">
        <v>1350</v>
      </c>
      <c r="E151" s="42" t="s">
        <v>118</v>
      </c>
      <c r="F151" s="43" t="s">
        <v>1962</v>
      </c>
      <c r="G151" s="44" t="s">
        <v>1426</v>
      </c>
      <c r="H151" s="45">
        <v>44985</v>
      </c>
      <c r="I151" s="45">
        <v>45133</v>
      </c>
      <c r="J151" s="46">
        <v>76017710.180000007</v>
      </c>
    </row>
    <row r="152" spans="2:10" x14ac:dyDescent="0.25">
      <c r="B152" s="42" t="s">
        <v>1395</v>
      </c>
      <c r="C152" s="43" t="s">
        <v>1351</v>
      </c>
      <c r="D152" s="42" t="s">
        <v>1350</v>
      </c>
      <c r="E152" s="42" t="s">
        <v>118</v>
      </c>
      <c r="F152" s="43" t="s">
        <v>1962</v>
      </c>
      <c r="G152" s="44" t="s">
        <v>1425</v>
      </c>
      <c r="H152" s="45">
        <v>44975</v>
      </c>
      <c r="I152" s="45">
        <v>45133</v>
      </c>
      <c r="J152" s="46">
        <v>557413673.83000004</v>
      </c>
    </row>
    <row r="153" spans="2:10" x14ac:dyDescent="0.25">
      <c r="B153" s="42" t="s">
        <v>1395</v>
      </c>
      <c r="C153" s="43" t="s">
        <v>1351</v>
      </c>
      <c r="D153" s="42" t="s">
        <v>1350</v>
      </c>
      <c r="E153" s="42" t="s">
        <v>118</v>
      </c>
      <c r="F153" s="43" t="s">
        <v>1962</v>
      </c>
      <c r="G153" s="44" t="s">
        <v>1424</v>
      </c>
      <c r="H153" s="45">
        <v>44976</v>
      </c>
      <c r="I153" s="45">
        <v>45133</v>
      </c>
      <c r="J153" s="46">
        <v>505801296.63</v>
      </c>
    </row>
    <row r="154" spans="2:10" x14ac:dyDescent="0.25">
      <c r="B154" s="42" t="s">
        <v>1395</v>
      </c>
      <c r="C154" s="43" t="s">
        <v>1351</v>
      </c>
      <c r="D154" s="42" t="s">
        <v>1350</v>
      </c>
      <c r="E154" s="42" t="s">
        <v>118</v>
      </c>
      <c r="F154" s="43" t="s">
        <v>1962</v>
      </c>
      <c r="G154" s="44" t="s">
        <v>1423</v>
      </c>
      <c r="H154" s="45">
        <v>44979</v>
      </c>
      <c r="I154" s="45">
        <v>45133</v>
      </c>
      <c r="J154" s="46">
        <v>474833870.30000001</v>
      </c>
    </row>
    <row r="155" spans="2:10" x14ac:dyDescent="0.25">
      <c r="B155" s="42" t="s">
        <v>1395</v>
      </c>
      <c r="C155" s="43" t="s">
        <v>1351</v>
      </c>
      <c r="D155" s="42" t="s">
        <v>1350</v>
      </c>
      <c r="E155" s="42" t="s">
        <v>118</v>
      </c>
      <c r="F155" s="43" t="s">
        <v>1962</v>
      </c>
      <c r="G155" s="44" t="s">
        <v>1422</v>
      </c>
      <c r="H155" s="45">
        <v>44969</v>
      </c>
      <c r="I155" s="45">
        <v>45133</v>
      </c>
      <c r="J155" s="46">
        <v>516123772.04000002</v>
      </c>
    </row>
    <row r="156" spans="2:10" x14ac:dyDescent="0.25">
      <c r="B156" s="42" t="s">
        <v>1395</v>
      </c>
      <c r="C156" s="43" t="s">
        <v>1351</v>
      </c>
      <c r="D156" s="42" t="s">
        <v>1350</v>
      </c>
      <c r="E156" s="42" t="s">
        <v>118</v>
      </c>
      <c r="F156" s="43" t="s">
        <v>1962</v>
      </c>
      <c r="G156" s="44" t="s">
        <v>1421</v>
      </c>
      <c r="H156" s="45">
        <v>44983</v>
      </c>
      <c r="I156" s="45">
        <v>45133</v>
      </c>
      <c r="J156" s="46">
        <v>464511394.85000002</v>
      </c>
    </row>
    <row r="157" spans="2:10" x14ac:dyDescent="0.25">
      <c r="B157" s="42" t="s">
        <v>1395</v>
      </c>
      <c r="C157" s="43" t="s">
        <v>1351</v>
      </c>
      <c r="D157" s="42" t="s">
        <v>1350</v>
      </c>
      <c r="E157" s="42" t="s">
        <v>118</v>
      </c>
      <c r="F157" s="43" t="s">
        <v>1962</v>
      </c>
      <c r="G157" s="44" t="s">
        <v>1420</v>
      </c>
      <c r="H157" s="45">
        <v>44985</v>
      </c>
      <c r="I157" s="45">
        <v>45133</v>
      </c>
      <c r="J157" s="46">
        <v>82910122.739999995</v>
      </c>
    </row>
    <row r="158" spans="2:10" x14ac:dyDescent="0.25">
      <c r="B158" s="42" t="s">
        <v>1395</v>
      </c>
      <c r="C158" s="43" t="s">
        <v>1351</v>
      </c>
      <c r="D158" s="42" t="s">
        <v>1350</v>
      </c>
      <c r="E158" s="42" t="s">
        <v>118</v>
      </c>
      <c r="F158" s="43" t="s">
        <v>1962</v>
      </c>
      <c r="G158" s="44" t="s">
        <v>1419</v>
      </c>
      <c r="H158" s="45">
        <v>45107</v>
      </c>
      <c r="I158" s="45">
        <v>45133</v>
      </c>
      <c r="J158" s="46">
        <v>505400299.73000002</v>
      </c>
    </row>
    <row r="159" spans="2:10" x14ac:dyDescent="0.25">
      <c r="B159" s="42" t="s">
        <v>1395</v>
      </c>
      <c r="C159" s="43" t="s">
        <v>1351</v>
      </c>
      <c r="D159" s="42" t="s">
        <v>1350</v>
      </c>
      <c r="E159" s="42" t="s">
        <v>118</v>
      </c>
      <c r="F159" s="43" t="s">
        <v>1962</v>
      </c>
      <c r="G159" s="44" t="s">
        <v>1405</v>
      </c>
      <c r="H159" s="45">
        <v>45170</v>
      </c>
      <c r="I159" s="45">
        <v>45133</v>
      </c>
      <c r="J159" s="46">
        <v>204088968</v>
      </c>
    </row>
    <row r="160" spans="2:10" x14ac:dyDescent="0.25">
      <c r="B160" s="42" t="s">
        <v>1395</v>
      </c>
      <c r="C160" s="43" t="s">
        <v>1351</v>
      </c>
      <c r="D160" s="42" t="s">
        <v>1350</v>
      </c>
      <c r="E160" s="42" t="s">
        <v>118</v>
      </c>
      <c r="F160" s="43" t="s">
        <v>1962</v>
      </c>
      <c r="G160" s="44" t="s">
        <v>1404</v>
      </c>
      <c r="H160" s="45">
        <v>44911</v>
      </c>
      <c r="I160" s="45">
        <v>45133</v>
      </c>
      <c r="J160" s="46">
        <v>150000000</v>
      </c>
    </row>
    <row r="161" spans="2:10" x14ac:dyDescent="0.25">
      <c r="B161" s="42" t="s">
        <v>1395</v>
      </c>
      <c r="C161" s="43" t="s">
        <v>1351</v>
      </c>
      <c r="D161" s="42" t="s">
        <v>1350</v>
      </c>
      <c r="E161" s="42" t="s">
        <v>118</v>
      </c>
      <c r="F161" s="43" t="s">
        <v>1962</v>
      </c>
      <c r="G161" s="44" t="s">
        <v>1418</v>
      </c>
      <c r="H161" s="45">
        <v>44923</v>
      </c>
      <c r="I161" s="45">
        <v>45133</v>
      </c>
      <c r="J161" s="46">
        <v>259359610</v>
      </c>
    </row>
    <row r="162" spans="2:10" x14ac:dyDescent="0.25">
      <c r="B162" s="42" t="s">
        <v>1395</v>
      </c>
      <c r="C162" s="43" t="s">
        <v>1351</v>
      </c>
      <c r="D162" s="42" t="s">
        <v>1350</v>
      </c>
      <c r="E162" s="42" t="s">
        <v>118</v>
      </c>
      <c r="F162" s="43" t="s">
        <v>1962</v>
      </c>
      <c r="G162" s="44" t="s">
        <v>1417</v>
      </c>
      <c r="H162" s="45">
        <v>45009</v>
      </c>
      <c r="I162" s="45">
        <v>45133</v>
      </c>
      <c r="J162" s="46">
        <v>252671612</v>
      </c>
    </row>
    <row r="163" spans="2:10" x14ac:dyDescent="0.25">
      <c r="B163" s="42" t="s">
        <v>1395</v>
      </c>
      <c r="C163" s="43" t="s">
        <v>1351</v>
      </c>
      <c r="D163" s="42" t="s">
        <v>1350</v>
      </c>
      <c r="E163" s="42" t="s">
        <v>118</v>
      </c>
      <c r="F163" s="43" t="s">
        <v>1962</v>
      </c>
      <c r="G163" s="44" t="s">
        <v>1403</v>
      </c>
      <c r="H163" s="45">
        <v>45046</v>
      </c>
      <c r="I163" s="45">
        <v>45133</v>
      </c>
      <c r="J163" s="46">
        <v>129375859</v>
      </c>
    </row>
    <row r="164" spans="2:10" x14ac:dyDescent="0.25">
      <c r="B164" s="42" t="s">
        <v>1395</v>
      </c>
      <c r="C164" s="43" t="s">
        <v>1351</v>
      </c>
      <c r="D164" s="42" t="s">
        <v>1350</v>
      </c>
      <c r="E164" s="42" t="s">
        <v>118</v>
      </c>
      <c r="F164" s="43" t="s">
        <v>1962</v>
      </c>
      <c r="G164" s="44" t="s">
        <v>1416</v>
      </c>
      <c r="H164" s="45">
        <v>45108</v>
      </c>
      <c r="I164" s="45">
        <v>45133</v>
      </c>
      <c r="J164" s="46">
        <v>266815865</v>
      </c>
    </row>
    <row r="165" spans="2:10" x14ac:dyDescent="0.25">
      <c r="B165" s="42" t="s">
        <v>1395</v>
      </c>
      <c r="C165" s="43" t="s">
        <v>1351</v>
      </c>
      <c r="D165" s="42" t="s">
        <v>1350</v>
      </c>
      <c r="E165" s="42" t="s">
        <v>118</v>
      </c>
      <c r="F165" s="43" t="s">
        <v>1962</v>
      </c>
      <c r="G165" s="44" t="s">
        <v>1415</v>
      </c>
      <c r="H165" s="45">
        <v>45170</v>
      </c>
      <c r="I165" s="45">
        <v>45133</v>
      </c>
      <c r="J165" s="46">
        <v>282170198</v>
      </c>
    </row>
    <row r="166" spans="2:10" x14ac:dyDescent="0.25">
      <c r="B166" s="42" t="s">
        <v>1395</v>
      </c>
      <c r="C166" s="43" t="s">
        <v>1351</v>
      </c>
      <c r="D166" s="42" t="s">
        <v>1350</v>
      </c>
      <c r="E166" s="42" t="s">
        <v>118</v>
      </c>
      <c r="F166" s="43" t="s">
        <v>1962</v>
      </c>
      <c r="G166" s="44" t="s">
        <v>1414</v>
      </c>
      <c r="H166" s="45">
        <v>45186</v>
      </c>
      <c r="I166" s="45">
        <v>45133</v>
      </c>
      <c r="J166" s="46">
        <v>120000000</v>
      </c>
    </row>
    <row r="167" spans="2:10" x14ac:dyDescent="0.25">
      <c r="B167" s="42" t="s">
        <v>1395</v>
      </c>
      <c r="C167" s="43" t="s">
        <v>1351</v>
      </c>
      <c r="D167" s="42" t="s">
        <v>1350</v>
      </c>
      <c r="E167" s="42" t="s">
        <v>118</v>
      </c>
      <c r="F167" s="43" t="s">
        <v>1962</v>
      </c>
      <c r="G167" s="44" t="s">
        <v>1413</v>
      </c>
      <c r="H167" s="45">
        <v>45198</v>
      </c>
      <c r="I167" s="45">
        <v>45133</v>
      </c>
      <c r="J167" s="46">
        <v>150000000</v>
      </c>
    </row>
    <row r="168" spans="2:10" x14ac:dyDescent="0.25">
      <c r="B168" s="42" t="s">
        <v>1395</v>
      </c>
      <c r="C168" s="43" t="s">
        <v>1351</v>
      </c>
      <c r="D168" s="42" t="s">
        <v>1350</v>
      </c>
      <c r="E168" s="42" t="s">
        <v>118</v>
      </c>
      <c r="F168" s="43" t="s">
        <v>1962</v>
      </c>
      <c r="G168" s="44" t="s">
        <v>1402</v>
      </c>
      <c r="H168" s="45">
        <v>45199</v>
      </c>
      <c r="I168" s="45">
        <v>45133</v>
      </c>
      <c r="J168" s="46">
        <v>140000000</v>
      </c>
    </row>
    <row r="169" spans="2:10" x14ac:dyDescent="0.25">
      <c r="B169" s="42" t="s">
        <v>1395</v>
      </c>
      <c r="C169" s="43" t="s">
        <v>1351</v>
      </c>
      <c r="D169" s="42" t="s">
        <v>1350</v>
      </c>
      <c r="E169" s="42" t="s">
        <v>118</v>
      </c>
      <c r="F169" s="43" t="s">
        <v>1962</v>
      </c>
      <c r="G169" s="44" t="s">
        <v>1412</v>
      </c>
      <c r="H169" s="45">
        <v>45227</v>
      </c>
      <c r="I169" s="45">
        <v>45133</v>
      </c>
      <c r="J169" s="46">
        <v>253921020</v>
      </c>
    </row>
    <row r="170" spans="2:10" x14ac:dyDescent="0.25">
      <c r="B170" s="42" t="s">
        <v>1395</v>
      </c>
      <c r="C170" s="43" t="s">
        <v>1351</v>
      </c>
      <c r="D170" s="42" t="s">
        <v>1350</v>
      </c>
      <c r="E170" s="42" t="s">
        <v>118</v>
      </c>
      <c r="F170" s="43" t="s">
        <v>1962</v>
      </c>
      <c r="G170" s="44" t="s">
        <v>1411</v>
      </c>
      <c r="H170" s="45">
        <v>44974</v>
      </c>
      <c r="I170" s="45">
        <v>45133</v>
      </c>
      <c r="J170" s="46">
        <v>200000000</v>
      </c>
    </row>
    <row r="171" spans="2:10" x14ac:dyDescent="0.25">
      <c r="B171" s="42" t="s">
        <v>1395</v>
      </c>
      <c r="C171" s="43" t="s">
        <v>1351</v>
      </c>
      <c r="D171" s="42" t="s">
        <v>1350</v>
      </c>
      <c r="E171" s="42" t="s">
        <v>118</v>
      </c>
      <c r="F171" s="43" t="s">
        <v>1962</v>
      </c>
      <c r="G171" s="44" t="s">
        <v>1401</v>
      </c>
      <c r="H171" s="45">
        <v>44974</v>
      </c>
      <c r="I171" s="45">
        <v>45133</v>
      </c>
      <c r="J171" s="46">
        <v>180000000</v>
      </c>
    </row>
    <row r="172" spans="2:10" x14ac:dyDescent="0.25">
      <c r="B172" s="42" t="s">
        <v>1395</v>
      </c>
      <c r="C172" s="43" t="s">
        <v>1351</v>
      </c>
      <c r="D172" s="42" t="s">
        <v>1350</v>
      </c>
      <c r="E172" s="42" t="s">
        <v>118</v>
      </c>
      <c r="F172" s="43" t="s">
        <v>1962</v>
      </c>
      <c r="G172" s="44" t="s">
        <v>1400</v>
      </c>
      <c r="H172" s="45">
        <v>45011</v>
      </c>
      <c r="I172" s="45">
        <v>45133</v>
      </c>
      <c r="J172" s="46">
        <v>300000000</v>
      </c>
    </row>
    <row r="173" spans="2:10" x14ac:dyDescent="0.25">
      <c r="B173" s="42" t="s">
        <v>1395</v>
      </c>
      <c r="C173" s="43" t="s">
        <v>1351</v>
      </c>
      <c r="D173" s="42" t="s">
        <v>1350</v>
      </c>
      <c r="E173" s="42" t="s">
        <v>118</v>
      </c>
      <c r="F173" s="43" t="s">
        <v>1962</v>
      </c>
      <c r="G173" s="44" t="s">
        <v>1399</v>
      </c>
      <c r="H173" s="45">
        <v>44992</v>
      </c>
      <c r="I173" s="45">
        <v>45133</v>
      </c>
      <c r="J173" s="46">
        <v>120000000</v>
      </c>
    </row>
    <row r="174" spans="2:10" x14ac:dyDescent="0.25">
      <c r="B174" s="42" t="s">
        <v>1395</v>
      </c>
      <c r="C174" s="43" t="s">
        <v>1351</v>
      </c>
      <c r="D174" s="42" t="s">
        <v>1350</v>
      </c>
      <c r="E174" s="42" t="s">
        <v>118</v>
      </c>
      <c r="F174" s="43" t="s">
        <v>1962</v>
      </c>
      <c r="G174" s="44" t="s">
        <v>1398</v>
      </c>
      <c r="H174" s="45">
        <v>44995</v>
      </c>
      <c r="I174" s="45">
        <v>45133</v>
      </c>
      <c r="J174" s="46">
        <v>200000000</v>
      </c>
    </row>
    <row r="175" spans="2:10" x14ac:dyDescent="0.25">
      <c r="B175" s="42" t="s">
        <v>1395</v>
      </c>
      <c r="C175" s="43" t="s">
        <v>1351</v>
      </c>
      <c r="D175" s="42" t="s">
        <v>1350</v>
      </c>
      <c r="E175" s="42" t="s">
        <v>118</v>
      </c>
      <c r="F175" s="43" t="s">
        <v>1962</v>
      </c>
      <c r="G175" s="44" t="s">
        <v>1397</v>
      </c>
      <c r="H175" s="45">
        <v>45017</v>
      </c>
      <c r="I175" s="45">
        <v>45133</v>
      </c>
      <c r="J175" s="46">
        <v>726566771</v>
      </c>
    </row>
    <row r="176" spans="2:10" x14ac:dyDescent="0.25">
      <c r="B176" s="42" t="s">
        <v>1395</v>
      </c>
      <c r="C176" s="43" t="s">
        <v>1351</v>
      </c>
      <c r="D176" s="42" t="s">
        <v>1350</v>
      </c>
      <c r="E176" s="42" t="s">
        <v>118</v>
      </c>
      <c r="F176" s="43" t="s">
        <v>1962</v>
      </c>
      <c r="G176" s="44" t="s">
        <v>1396</v>
      </c>
      <c r="H176" s="45">
        <v>45101</v>
      </c>
      <c r="I176" s="45">
        <v>45133</v>
      </c>
      <c r="J176" s="46">
        <v>370555010</v>
      </c>
    </row>
    <row r="177" spans="2:10" x14ac:dyDescent="0.25">
      <c r="B177" s="42" t="s">
        <v>1395</v>
      </c>
      <c r="C177" s="43" t="s">
        <v>1351</v>
      </c>
      <c r="D177" s="42" t="s">
        <v>1350</v>
      </c>
      <c r="E177" s="42" t="s">
        <v>118</v>
      </c>
      <c r="F177" s="43" t="s">
        <v>1962</v>
      </c>
      <c r="G177" s="44" t="s">
        <v>1446</v>
      </c>
      <c r="H177" s="45">
        <v>44993</v>
      </c>
      <c r="I177" s="45">
        <v>45133</v>
      </c>
      <c r="J177" s="46">
        <v>8043448.2831065115</v>
      </c>
    </row>
    <row r="178" spans="2:10" x14ac:dyDescent="0.25">
      <c r="B178" s="42" t="s">
        <v>1395</v>
      </c>
      <c r="C178" s="43" t="s">
        <v>1351</v>
      </c>
      <c r="D178" s="42" t="s">
        <v>1350</v>
      </c>
      <c r="E178" s="42" t="s">
        <v>118</v>
      </c>
      <c r="F178" s="43" t="s">
        <v>1962</v>
      </c>
      <c r="G178" s="44" t="s">
        <v>1445</v>
      </c>
      <c r="H178" s="45">
        <v>44993</v>
      </c>
      <c r="I178" s="45">
        <v>45133</v>
      </c>
      <c r="J178" s="46">
        <v>303047448.13601154</v>
      </c>
    </row>
    <row r="179" spans="2:10" x14ac:dyDescent="0.25">
      <c r="B179" s="42" t="s">
        <v>1395</v>
      </c>
      <c r="C179" s="43" t="s">
        <v>1351</v>
      </c>
      <c r="D179" s="42" t="s">
        <v>1350</v>
      </c>
      <c r="E179" s="42" t="s">
        <v>118</v>
      </c>
      <c r="F179" s="43" t="s">
        <v>1962</v>
      </c>
      <c r="G179" s="44" t="s">
        <v>1444</v>
      </c>
      <c r="H179" s="45">
        <v>44993</v>
      </c>
      <c r="I179" s="45">
        <v>45133</v>
      </c>
      <c r="J179" s="46">
        <v>22342912.008629195</v>
      </c>
    </row>
    <row r="180" spans="2:10" x14ac:dyDescent="0.25">
      <c r="B180" s="42" t="s">
        <v>1395</v>
      </c>
      <c r="C180" s="43" t="s">
        <v>1351</v>
      </c>
      <c r="D180" s="42" t="s">
        <v>1350</v>
      </c>
      <c r="E180" s="42" t="s">
        <v>118</v>
      </c>
      <c r="F180" s="43" t="s">
        <v>1962</v>
      </c>
      <c r="G180" s="44" t="s">
        <v>1443</v>
      </c>
      <c r="H180" s="45">
        <v>44993</v>
      </c>
      <c r="I180" s="45">
        <v>45133</v>
      </c>
      <c r="J180" s="46">
        <v>3217378.9132426046</v>
      </c>
    </row>
    <row r="181" spans="2:10" x14ac:dyDescent="0.25">
      <c r="B181" s="42" t="s">
        <v>1395</v>
      </c>
      <c r="C181" s="43" t="s">
        <v>1351</v>
      </c>
      <c r="D181" s="42" t="s">
        <v>1350</v>
      </c>
      <c r="E181" s="42" t="s">
        <v>118</v>
      </c>
      <c r="F181" s="43" t="s">
        <v>1962</v>
      </c>
      <c r="G181" s="44" t="s">
        <v>1442</v>
      </c>
      <c r="H181" s="45">
        <v>44993</v>
      </c>
      <c r="I181" s="45">
        <v>45133</v>
      </c>
      <c r="J181" s="46">
        <v>3351436.9512943793</v>
      </c>
    </row>
    <row r="182" spans="2:10" x14ac:dyDescent="0.25">
      <c r="B182" s="42" t="s">
        <v>1395</v>
      </c>
      <c r="C182" s="43" t="s">
        <v>1351</v>
      </c>
      <c r="D182" s="42" t="s">
        <v>1350</v>
      </c>
      <c r="E182" s="42" t="s">
        <v>118</v>
      </c>
      <c r="F182" s="43" t="s">
        <v>1962</v>
      </c>
      <c r="G182" s="44" t="s">
        <v>1441</v>
      </c>
      <c r="H182" s="45">
        <v>44993</v>
      </c>
      <c r="I182" s="45">
        <v>45133</v>
      </c>
      <c r="J182" s="46">
        <v>4245152.8716395479</v>
      </c>
    </row>
    <row r="183" spans="2:10" x14ac:dyDescent="0.25">
      <c r="B183" s="42" t="s">
        <v>1395</v>
      </c>
      <c r="C183" s="43" t="s">
        <v>1351</v>
      </c>
      <c r="D183" s="42" t="s">
        <v>1350</v>
      </c>
      <c r="E183" s="42" t="s">
        <v>118</v>
      </c>
      <c r="F183" s="43" t="s">
        <v>1962</v>
      </c>
      <c r="G183" s="44" t="s">
        <v>1440</v>
      </c>
      <c r="H183" s="45">
        <v>44993</v>
      </c>
      <c r="I183" s="45">
        <v>45133</v>
      </c>
      <c r="J183" s="46">
        <v>4021724.1415532557</v>
      </c>
    </row>
    <row r="184" spans="2:10" x14ac:dyDescent="0.25">
      <c r="B184" s="42" t="s">
        <v>1395</v>
      </c>
      <c r="C184" s="43" t="s">
        <v>1351</v>
      </c>
      <c r="D184" s="42" t="s">
        <v>1350</v>
      </c>
      <c r="E184" s="42" t="s">
        <v>118</v>
      </c>
      <c r="F184" s="43" t="s">
        <v>1962</v>
      </c>
      <c r="G184" s="44" t="s">
        <v>1439</v>
      </c>
      <c r="H184" s="45">
        <v>44993</v>
      </c>
      <c r="I184" s="45">
        <v>45133</v>
      </c>
      <c r="J184" s="46">
        <v>15595641.178238641</v>
      </c>
    </row>
    <row r="185" spans="2:10" x14ac:dyDescent="0.25">
      <c r="B185" s="42" t="s">
        <v>1395</v>
      </c>
      <c r="C185" s="43" t="s">
        <v>1351</v>
      </c>
      <c r="D185" s="42" t="s">
        <v>1350</v>
      </c>
      <c r="E185" s="42" t="s">
        <v>118</v>
      </c>
      <c r="F185" s="43" t="s">
        <v>1962</v>
      </c>
      <c r="G185" s="44" t="s">
        <v>1438</v>
      </c>
      <c r="H185" s="45">
        <v>44993</v>
      </c>
      <c r="I185" s="45">
        <v>45133</v>
      </c>
      <c r="J185" s="46">
        <v>16980612.486558191</v>
      </c>
    </row>
    <row r="186" spans="2:10" x14ac:dyDescent="0.25">
      <c r="B186" s="42" t="s">
        <v>1395</v>
      </c>
      <c r="C186" s="43" t="s">
        <v>1351</v>
      </c>
      <c r="D186" s="42" t="s">
        <v>1350</v>
      </c>
      <c r="E186" s="42" t="s">
        <v>118</v>
      </c>
      <c r="F186" s="43" t="s">
        <v>1962</v>
      </c>
      <c r="G186" s="44" t="s">
        <v>1437</v>
      </c>
      <c r="H186" s="45">
        <v>44993</v>
      </c>
      <c r="I186" s="45">
        <v>45133</v>
      </c>
      <c r="J186" s="46">
        <v>23951022.628819574</v>
      </c>
    </row>
    <row r="187" spans="2:10" x14ac:dyDescent="0.25">
      <c r="B187" s="42" t="s">
        <v>1395</v>
      </c>
      <c r="C187" s="43" t="s">
        <v>1351</v>
      </c>
      <c r="D187" s="42" t="s">
        <v>1350</v>
      </c>
      <c r="E187" s="42" t="s">
        <v>118</v>
      </c>
      <c r="F187" s="43" t="s">
        <v>1962</v>
      </c>
      <c r="G187" s="44" t="s">
        <v>1436</v>
      </c>
      <c r="H187" s="45">
        <v>44993</v>
      </c>
      <c r="I187" s="45">
        <v>45133</v>
      </c>
      <c r="J187" s="46">
        <v>59971.739586838194</v>
      </c>
    </row>
    <row r="188" spans="2:10" x14ac:dyDescent="0.25">
      <c r="B188" s="42" t="s">
        <v>1395</v>
      </c>
      <c r="C188" s="43" t="s">
        <v>1351</v>
      </c>
      <c r="D188" s="42" t="s">
        <v>1350</v>
      </c>
      <c r="E188" s="42" t="s">
        <v>118</v>
      </c>
      <c r="F188" s="43" t="s">
        <v>1962</v>
      </c>
      <c r="G188" s="44" t="s">
        <v>1435</v>
      </c>
      <c r="H188" s="45">
        <v>44993</v>
      </c>
      <c r="I188" s="45">
        <v>45133</v>
      </c>
      <c r="J188" s="46">
        <v>10724598.044142013</v>
      </c>
    </row>
    <row r="189" spans="2:10" x14ac:dyDescent="0.25">
      <c r="B189" s="42" t="s">
        <v>1395</v>
      </c>
      <c r="C189" s="43" t="s">
        <v>1351</v>
      </c>
      <c r="D189" s="42" t="s">
        <v>1350</v>
      </c>
      <c r="E189" s="42" t="s">
        <v>118</v>
      </c>
      <c r="F189" s="43" t="s">
        <v>1962</v>
      </c>
      <c r="G189" s="44" t="s">
        <v>1410</v>
      </c>
      <c r="H189" s="45">
        <v>44993</v>
      </c>
      <c r="I189" s="45">
        <v>45133</v>
      </c>
      <c r="J189" s="46">
        <v>13405746.805177517</v>
      </c>
    </row>
    <row r="190" spans="2:10" x14ac:dyDescent="0.25">
      <c r="B190" s="42" t="s">
        <v>1395</v>
      </c>
      <c r="C190" s="43" t="s">
        <v>1351</v>
      </c>
      <c r="D190" s="42" t="s">
        <v>1350</v>
      </c>
      <c r="E190" s="42" t="s">
        <v>118</v>
      </c>
      <c r="F190" s="43" t="s">
        <v>1962</v>
      </c>
      <c r="G190" s="44" t="s">
        <v>1409</v>
      </c>
      <c r="H190" s="45">
        <v>44993</v>
      </c>
      <c r="I190" s="45">
        <v>45133</v>
      </c>
      <c r="J190" s="46">
        <v>35748658.813806713</v>
      </c>
    </row>
    <row r="191" spans="2:10" x14ac:dyDescent="0.25">
      <c r="B191" s="42" t="s">
        <v>1395</v>
      </c>
      <c r="C191" s="43" t="s">
        <v>1351</v>
      </c>
      <c r="D191" s="42" t="s">
        <v>1350</v>
      </c>
      <c r="E191" s="42" t="s">
        <v>118</v>
      </c>
      <c r="F191" s="43" t="s">
        <v>1962</v>
      </c>
      <c r="G191" s="44" t="s">
        <v>1408</v>
      </c>
      <c r="H191" s="45">
        <v>44993</v>
      </c>
      <c r="I191" s="45">
        <v>45133</v>
      </c>
      <c r="J191" s="46">
        <v>22342912.008629195</v>
      </c>
    </row>
    <row r="192" spans="2:10" x14ac:dyDescent="0.25">
      <c r="B192" s="42" t="s">
        <v>1395</v>
      </c>
      <c r="C192" s="43" t="s">
        <v>1351</v>
      </c>
      <c r="D192" s="42" t="s">
        <v>1350</v>
      </c>
      <c r="E192" s="42" t="s">
        <v>118</v>
      </c>
      <c r="F192" s="43" t="s">
        <v>1962</v>
      </c>
      <c r="G192" s="44" t="s">
        <v>1407</v>
      </c>
      <c r="H192" s="45">
        <v>44993</v>
      </c>
      <c r="I192" s="45">
        <v>45133</v>
      </c>
      <c r="J192" s="46">
        <v>13405746.805177517</v>
      </c>
    </row>
    <row r="193" spans="2:10" x14ac:dyDescent="0.25">
      <c r="B193" s="42" t="s">
        <v>1395</v>
      </c>
      <c r="C193" s="43" t="s">
        <v>1351</v>
      </c>
      <c r="D193" s="42" t="s">
        <v>1350</v>
      </c>
      <c r="E193" s="42" t="s">
        <v>118</v>
      </c>
      <c r="F193" s="43" t="s">
        <v>1962</v>
      </c>
      <c r="G193" s="44" t="s">
        <v>1406</v>
      </c>
      <c r="H193" s="45">
        <v>44993</v>
      </c>
      <c r="I193" s="45">
        <v>45133</v>
      </c>
      <c r="J193" s="46">
        <v>4915440.0618984234</v>
      </c>
    </row>
    <row r="194" spans="2:10" x14ac:dyDescent="0.25">
      <c r="B194" s="42" t="s">
        <v>1395</v>
      </c>
      <c r="C194" s="43" t="s">
        <v>1351</v>
      </c>
      <c r="D194" s="42" t="s">
        <v>1350</v>
      </c>
      <c r="E194" s="42" t="s">
        <v>118</v>
      </c>
      <c r="F194" s="43" t="s">
        <v>1962</v>
      </c>
      <c r="G194" s="44" t="s">
        <v>1433</v>
      </c>
      <c r="H194" s="45">
        <v>44993</v>
      </c>
      <c r="I194" s="45">
        <v>45133</v>
      </c>
      <c r="J194" s="46">
        <v>10277739.583969431</v>
      </c>
    </row>
    <row r="195" spans="2:10" x14ac:dyDescent="0.25">
      <c r="B195" s="42" t="s">
        <v>1395</v>
      </c>
      <c r="C195" s="43" t="s">
        <v>1351</v>
      </c>
      <c r="D195" s="42" t="s">
        <v>1350</v>
      </c>
      <c r="E195" s="42" t="s">
        <v>118</v>
      </c>
      <c r="F195" s="43" t="s">
        <v>1962</v>
      </c>
      <c r="G195" s="44" t="s">
        <v>1434</v>
      </c>
      <c r="H195" s="45">
        <v>44993</v>
      </c>
      <c r="I195" s="45">
        <v>45133</v>
      </c>
      <c r="J195" s="46">
        <v>7596589.8229339262</v>
      </c>
    </row>
    <row r="196" spans="2:10" x14ac:dyDescent="0.25">
      <c r="B196" s="42" t="s">
        <v>1395</v>
      </c>
      <c r="C196" s="43" t="s">
        <v>1351</v>
      </c>
      <c r="D196" s="42" t="s">
        <v>1350</v>
      </c>
      <c r="E196" s="42" t="s">
        <v>118</v>
      </c>
      <c r="F196" s="43" t="s">
        <v>1962</v>
      </c>
      <c r="G196" s="44" t="s">
        <v>1432</v>
      </c>
      <c r="H196" s="45">
        <v>44993</v>
      </c>
      <c r="I196" s="45">
        <v>45133</v>
      </c>
      <c r="J196" s="46">
        <v>8043448.2831065115</v>
      </c>
    </row>
    <row r="197" spans="2:10" x14ac:dyDescent="0.25">
      <c r="B197" s="42" t="s">
        <v>1395</v>
      </c>
      <c r="C197" s="43" t="s">
        <v>1351</v>
      </c>
      <c r="D197" s="42" t="s">
        <v>1350</v>
      </c>
      <c r="E197" s="42" t="s">
        <v>118</v>
      </c>
      <c r="F197" s="43" t="s">
        <v>1962</v>
      </c>
      <c r="G197" s="44" t="s">
        <v>1431</v>
      </c>
      <c r="H197" s="45">
        <v>44993</v>
      </c>
      <c r="I197" s="45">
        <v>45133</v>
      </c>
      <c r="J197" s="46">
        <v>5809156.9822435919</v>
      </c>
    </row>
    <row r="198" spans="2:10" x14ac:dyDescent="0.25">
      <c r="B198" s="42" t="s">
        <v>1395</v>
      </c>
      <c r="C198" s="43" t="s">
        <v>1351</v>
      </c>
      <c r="D198" s="42" t="s">
        <v>1350</v>
      </c>
      <c r="E198" s="42" t="s">
        <v>118</v>
      </c>
      <c r="F198" s="43" t="s">
        <v>1962</v>
      </c>
      <c r="G198" s="44" t="s">
        <v>1430</v>
      </c>
      <c r="H198" s="45">
        <v>44993</v>
      </c>
      <c r="I198" s="45">
        <v>45133</v>
      </c>
      <c r="J198" s="46">
        <v>1787432.8406903357</v>
      </c>
    </row>
    <row r="199" spans="2:10" x14ac:dyDescent="0.25">
      <c r="B199" s="42" t="s">
        <v>1395</v>
      </c>
      <c r="C199" s="43" t="s">
        <v>1351</v>
      </c>
      <c r="D199" s="42" t="s">
        <v>1350</v>
      </c>
      <c r="E199" s="42" t="s">
        <v>118</v>
      </c>
      <c r="F199" s="43" t="s">
        <v>1962</v>
      </c>
      <c r="G199" s="44" t="s">
        <v>1429</v>
      </c>
      <c r="H199" s="45">
        <v>44993</v>
      </c>
      <c r="I199" s="45">
        <v>45133</v>
      </c>
      <c r="J199" s="46">
        <v>2681149.7610355034</v>
      </c>
    </row>
    <row r="200" spans="2:10" x14ac:dyDescent="0.25">
      <c r="B200" s="42" t="s">
        <v>1395</v>
      </c>
      <c r="C200" s="43" t="s">
        <v>1351</v>
      </c>
      <c r="D200" s="42" t="s">
        <v>1350</v>
      </c>
      <c r="E200" s="42" t="s">
        <v>118</v>
      </c>
      <c r="F200" s="43" t="s">
        <v>1962</v>
      </c>
      <c r="G200" s="44" t="s">
        <v>1428</v>
      </c>
      <c r="H200" s="45">
        <v>44993</v>
      </c>
      <c r="I200" s="45">
        <v>45133</v>
      </c>
      <c r="J200" s="46">
        <v>5362298.5220710067</v>
      </c>
    </row>
    <row r="201" spans="2:10" x14ac:dyDescent="0.25">
      <c r="B201" s="42" t="s">
        <v>1395</v>
      </c>
      <c r="C201" s="43" t="s">
        <v>1351</v>
      </c>
      <c r="D201" s="42" t="s">
        <v>1350</v>
      </c>
      <c r="E201" s="42" t="s">
        <v>118</v>
      </c>
      <c r="F201" s="43" t="s">
        <v>1962</v>
      </c>
      <c r="G201" s="44" t="s">
        <v>1427</v>
      </c>
      <c r="H201" s="45">
        <v>44993</v>
      </c>
      <c r="I201" s="45">
        <v>45133</v>
      </c>
      <c r="J201" s="46">
        <v>5094247.6869885456</v>
      </c>
    </row>
    <row r="202" spans="2:10" x14ac:dyDescent="0.25">
      <c r="B202" s="42" t="s">
        <v>1395</v>
      </c>
      <c r="C202" s="43" t="s">
        <v>1351</v>
      </c>
      <c r="D202" s="42" t="s">
        <v>1350</v>
      </c>
      <c r="E202" s="42" t="s">
        <v>118</v>
      </c>
      <c r="F202" s="43" t="s">
        <v>1962</v>
      </c>
      <c r="G202" s="44" t="s">
        <v>1426</v>
      </c>
      <c r="H202" s="45">
        <v>44993</v>
      </c>
      <c r="I202" s="45">
        <v>45133</v>
      </c>
      <c r="J202" s="46">
        <v>3396914.4099774463</v>
      </c>
    </row>
    <row r="203" spans="2:10" x14ac:dyDescent="0.25">
      <c r="B203" s="42" t="s">
        <v>1395</v>
      </c>
      <c r="C203" s="43" t="s">
        <v>1351</v>
      </c>
      <c r="D203" s="42" t="s">
        <v>1350</v>
      </c>
      <c r="E203" s="42" t="s">
        <v>118</v>
      </c>
      <c r="F203" s="43" t="s">
        <v>1962</v>
      </c>
      <c r="G203" s="44" t="s">
        <v>1425</v>
      </c>
      <c r="H203" s="45">
        <v>44993</v>
      </c>
      <c r="I203" s="45">
        <v>45133</v>
      </c>
      <c r="J203" s="46">
        <v>24908488.758845642</v>
      </c>
    </row>
    <row r="204" spans="2:10" x14ac:dyDescent="0.25">
      <c r="B204" s="42" t="s">
        <v>1395</v>
      </c>
      <c r="C204" s="43" t="s">
        <v>1351</v>
      </c>
      <c r="D204" s="42" t="s">
        <v>1350</v>
      </c>
      <c r="E204" s="42" t="s">
        <v>118</v>
      </c>
      <c r="F204" s="43" t="s">
        <v>1962</v>
      </c>
      <c r="G204" s="44" t="s">
        <v>1424</v>
      </c>
      <c r="H204" s="45">
        <v>44993</v>
      </c>
      <c r="I204" s="45">
        <v>45133</v>
      </c>
      <c r="J204" s="46">
        <v>22602147.559191182</v>
      </c>
    </row>
    <row r="205" spans="2:10" x14ac:dyDescent="0.25">
      <c r="B205" s="42" t="s">
        <v>1395</v>
      </c>
      <c r="C205" s="43" t="s">
        <v>1351</v>
      </c>
      <c r="D205" s="42" t="s">
        <v>1350</v>
      </c>
      <c r="E205" s="42" t="s">
        <v>118</v>
      </c>
      <c r="F205" s="43" t="s">
        <v>1962</v>
      </c>
      <c r="G205" s="44" t="s">
        <v>1423</v>
      </c>
      <c r="H205" s="45">
        <v>44993</v>
      </c>
      <c r="I205" s="45">
        <v>45133</v>
      </c>
      <c r="J205" s="46">
        <v>21218342.239030294</v>
      </c>
    </row>
    <row r="206" spans="2:10" x14ac:dyDescent="0.25">
      <c r="B206" s="42" t="s">
        <v>1395</v>
      </c>
      <c r="C206" s="43" t="s">
        <v>1351</v>
      </c>
      <c r="D206" s="42" t="s">
        <v>1350</v>
      </c>
      <c r="E206" s="42" t="s">
        <v>118</v>
      </c>
      <c r="F206" s="43" t="s">
        <v>1962</v>
      </c>
      <c r="G206" s="44" t="s">
        <v>1422</v>
      </c>
      <c r="H206" s="45">
        <v>44993</v>
      </c>
      <c r="I206" s="45">
        <v>45133</v>
      </c>
      <c r="J206" s="46">
        <v>23063415.998017434</v>
      </c>
    </row>
    <row r="207" spans="2:10" x14ac:dyDescent="0.25">
      <c r="B207" s="42" t="s">
        <v>1395</v>
      </c>
      <c r="C207" s="43" t="s">
        <v>1351</v>
      </c>
      <c r="D207" s="42" t="s">
        <v>1350</v>
      </c>
      <c r="E207" s="42" t="s">
        <v>118</v>
      </c>
      <c r="F207" s="43" t="s">
        <v>1962</v>
      </c>
      <c r="G207" s="44" t="s">
        <v>1421</v>
      </c>
      <c r="H207" s="45">
        <v>44993</v>
      </c>
      <c r="I207" s="45">
        <v>45133</v>
      </c>
      <c r="J207" s="46">
        <v>20757073.798731189</v>
      </c>
    </row>
    <row r="208" spans="2:10" x14ac:dyDescent="0.25">
      <c r="B208" s="42" t="s">
        <v>1395</v>
      </c>
      <c r="C208" s="43" t="s">
        <v>1351</v>
      </c>
      <c r="D208" s="42" t="s">
        <v>1350</v>
      </c>
      <c r="E208" s="42" t="s">
        <v>118</v>
      </c>
      <c r="F208" s="43" t="s">
        <v>1962</v>
      </c>
      <c r="G208" s="44" t="s">
        <v>1420</v>
      </c>
      <c r="H208" s="45">
        <v>44993</v>
      </c>
      <c r="I208" s="45">
        <v>45133</v>
      </c>
      <c r="J208" s="46">
        <v>3704907.3177429033</v>
      </c>
    </row>
    <row r="209" spans="2:10" x14ac:dyDescent="0.25">
      <c r="B209" s="42" t="s">
        <v>1395</v>
      </c>
      <c r="C209" s="43" t="s">
        <v>1351</v>
      </c>
      <c r="D209" s="42" t="s">
        <v>1350</v>
      </c>
      <c r="E209" s="42" t="s">
        <v>118</v>
      </c>
      <c r="F209" s="43" t="s">
        <v>1962</v>
      </c>
      <c r="G209" s="44" t="s">
        <v>1419</v>
      </c>
      <c r="H209" s="45">
        <v>44993</v>
      </c>
      <c r="I209" s="45">
        <v>45133</v>
      </c>
      <c r="J209" s="46">
        <v>22584228.307791788</v>
      </c>
    </row>
    <row r="210" spans="2:10" x14ac:dyDescent="0.25">
      <c r="B210" s="42" t="s">
        <v>1395</v>
      </c>
      <c r="C210" s="43" t="s">
        <v>1351</v>
      </c>
      <c r="D210" s="42" t="s">
        <v>1350</v>
      </c>
      <c r="E210" s="42" t="s">
        <v>118</v>
      </c>
      <c r="F210" s="43" t="s">
        <v>1962</v>
      </c>
      <c r="G210" s="44" t="s">
        <v>1405</v>
      </c>
      <c r="H210" s="45">
        <v>44993</v>
      </c>
      <c r="I210" s="45">
        <v>45133</v>
      </c>
      <c r="J210" s="46">
        <v>9119883.5090331752</v>
      </c>
    </row>
    <row r="211" spans="2:10" x14ac:dyDescent="0.25">
      <c r="B211" s="42" t="s">
        <v>1395</v>
      </c>
      <c r="C211" s="43" t="s">
        <v>1351</v>
      </c>
      <c r="D211" s="42" t="s">
        <v>1350</v>
      </c>
      <c r="E211" s="42" t="s">
        <v>118</v>
      </c>
      <c r="F211" s="43" t="s">
        <v>1962</v>
      </c>
      <c r="G211" s="44" t="s">
        <v>1404</v>
      </c>
      <c r="H211" s="45">
        <v>44993</v>
      </c>
      <c r="I211" s="45">
        <v>45133</v>
      </c>
      <c r="J211" s="46">
        <v>6702873.9025887586</v>
      </c>
    </row>
    <row r="212" spans="2:10" x14ac:dyDescent="0.25">
      <c r="B212" s="42" t="s">
        <v>1395</v>
      </c>
      <c r="C212" s="43" t="s">
        <v>1351</v>
      </c>
      <c r="D212" s="42" t="s">
        <v>1350</v>
      </c>
      <c r="E212" s="42" t="s">
        <v>118</v>
      </c>
      <c r="F212" s="43" t="s">
        <v>1962</v>
      </c>
      <c r="G212" s="44" t="s">
        <v>1418</v>
      </c>
      <c r="H212" s="45">
        <v>44993</v>
      </c>
      <c r="I212" s="45">
        <v>45133</v>
      </c>
      <c r="J212" s="46">
        <v>11589697.942711189</v>
      </c>
    </row>
    <row r="213" spans="2:10" x14ac:dyDescent="0.25">
      <c r="B213" s="42" t="s">
        <v>1395</v>
      </c>
      <c r="C213" s="43" t="s">
        <v>1351</v>
      </c>
      <c r="D213" s="42" t="s">
        <v>1350</v>
      </c>
      <c r="E213" s="42" t="s">
        <v>118</v>
      </c>
      <c r="F213" s="43" t="s">
        <v>1962</v>
      </c>
      <c r="G213" s="44" t="s">
        <v>1417</v>
      </c>
      <c r="H213" s="45">
        <v>44993</v>
      </c>
      <c r="I213" s="45">
        <v>45133</v>
      </c>
      <c r="J213" s="46">
        <v>11290838.854190458</v>
      </c>
    </row>
    <row r="214" spans="2:10" x14ac:dyDescent="0.25">
      <c r="B214" s="42" t="s">
        <v>1395</v>
      </c>
      <c r="C214" s="43" t="s">
        <v>1351</v>
      </c>
      <c r="D214" s="42" t="s">
        <v>1350</v>
      </c>
      <c r="E214" s="42" t="s">
        <v>118</v>
      </c>
      <c r="F214" s="43" t="s">
        <v>1962</v>
      </c>
      <c r="G214" s="44" t="s">
        <v>1403</v>
      </c>
      <c r="H214" s="45">
        <v>44993</v>
      </c>
      <c r="I214" s="45">
        <v>45133</v>
      </c>
      <c r="J214" s="46">
        <v>5781266.2705190331</v>
      </c>
    </row>
    <row r="215" spans="2:10" x14ac:dyDescent="0.25">
      <c r="B215" s="42" t="s">
        <v>1395</v>
      </c>
      <c r="C215" s="43" t="s">
        <v>1351</v>
      </c>
      <c r="D215" s="42" t="s">
        <v>1350</v>
      </c>
      <c r="E215" s="42" t="s">
        <v>118</v>
      </c>
      <c r="F215" s="43" t="s">
        <v>1962</v>
      </c>
      <c r="G215" s="44" t="s">
        <v>1416</v>
      </c>
      <c r="H215" s="45">
        <v>44993</v>
      </c>
      <c r="I215" s="45">
        <v>45133</v>
      </c>
      <c r="J215" s="46">
        <v>11922886.288059102</v>
      </c>
    </row>
    <row r="216" spans="2:10" x14ac:dyDescent="0.25">
      <c r="B216" s="42" t="s">
        <v>1395</v>
      </c>
      <c r="C216" s="43" t="s">
        <v>1351</v>
      </c>
      <c r="D216" s="42" t="s">
        <v>1350</v>
      </c>
      <c r="E216" s="42" t="s">
        <v>118</v>
      </c>
      <c r="F216" s="43" t="s">
        <v>1962</v>
      </c>
      <c r="G216" s="44" t="s">
        <v>1415</v>
      </c>
      <c r="H216" s="45">
        <v>44993</v>
      </c>
      <c r="I216" s="45">
        <v>45133</v>
      </c>
      <c r="J216" s="46">
        <v>12609007.496316312</v>
      </c>
    </row>
    <row r="217" spans="2:10" x14ac:dyDescent="0.25">
      <c r="B217" s="42" t="s">
        <v>1395</v>
      </c>
      <c r="C217" s="43" t="s">
        <v>1351</v>
      </c>
      <c r="D217" s="42" t="s">
        <v>1350</v>
      </c>
      <c r="E217" s="42" t="s">
        <v>118</v>
      </c>
      <c r="F217" s="43" t="s">
        <v>1962</v>
      </c>
      <c r="G217" s="44" t="s">
        <v>1414</v>
      </c>
      <c r="H217" s="45">
        <v>44993</v>
      </c>
      <c r="I217" s="45">
        <v>45133</v>
      </c>
      <c r="J217" s="46">
        <v>5362298.5220710067</v>
      </c>
    </row>
    <row r="218" spans="2:10" x14ac:dyDescent="0.25">
      <c r="B218" s="42" t="s">
        <v>1395</v>
      </c>
      <c r="C218" s="43" t="s">
        <v>1351</v>
      </c>
      <c r="D218" s="42" t="s">
        <v>1350</v>
      </c>
      <c r="E218" s="42" t="s">
        <v>118</v>
      </c>
      <c r="F218" s="43" t="s">
        <v>1962</v>
      </c>
      <c r="G218" s="44" t="s">
        <v>1413</v>
      </c>
      <c r="H218" s="45">
        <v>44993</v>
      </c>
      <c r="I218" s="45">
        <v>45133</v>
      </c>
      <c r="J218" s="46">
        <v>6702873.9025887586</v>
      </c>
    </row>
    <row r="219" spans="2:10" x14ac:dyDescent="0.25">
      <c r="B219" s="42" t="s">
        <v>1395</v>
      </c>
      <c r="C219" s="43" t="s">
        <v>1351</v>
      </c>
      <c r="D219" s="42" t="s">
        <v>1350</v>
      </c>
      <c r="E219" s="42" t="s">
        <v>118</v>
      </c>
      <c r="F219" s="43" t="s">
        <v>1962</v>
      </c>
      <c r="G219" s="44" t="s">
        <v>1402</v>
      </c>
      <c r="H219" s="45">
        <v>44993</v>
      </c>
      <c r="I219" s="45">
        <v>45133</v>
      </c>
      <c r="J219" s="46">
        <v>6256015.4424161753</v>
      </c>
    </row>
    <row r="220" spans="2:10" x14ac:dyDescent="0.25">
      <c r="B220" s="42" t="s">
        <v>1395</v>
      </c>
      <c r="C220" s="43" t="s">
        <v>1351</v>
      </c>
      <c r="D220" s="42" t="s">
        <v>1350</v>
      </c>
      <c r="E220" s="42" t="s">
        <v>118</v>
      </c>
      <c r="F220" s="43" t="s">
        <v>1962</v>
      </c>
      <c r="G220" s="44" t="s">
        <v>1412</v>
      </c>
      <c r="H220" s="45">
        <v>44993</v>
      </c>
      <c r="I220" s="45">
        <v>45133</v>
      </c>
      <c r="J220" s="46">
        <v>11346669.738475189</v>
      </c>
    </row>
    <row r="221" spans="2:10" x14ac:dyDescent="0.25">
      <c r="B221" s="42" t="s">
        <v>1395</v>
      </c>
      <c r="C221" s="43" t="s">
        <v>1351</v>
      </c>
      <c r="D221" s="42" t="s">
        <v>1350</v>
      </c>
      <c r="E221" s="42" t="s">
        <v>118</v>
      </c>
      <c r="F221" s="43" t="s">
        <v>1962</v>
      </c>
      <c r="G221" s="44" t="s">
        <v>1411</v>
      </c>
      <c r="H221" s="45">
        <v>44993</v>
      </c>
      <c r="I221" s="45">
        <v>45133</v>
      </c>
      <c r="J221" s="46">
        <v>8937164.2034516782</v>
      </c>
    </row>
    <row r="222" spans="2:10" x14ac:dyDescent="0.25">
      <c r="B222" s="42" t="s">
        <v>1395</v>
      </c>
      <c r="C222" s="43" t="s">
        <v>1351</v>
      </c>
      <c r="D222" s="42" t="s">
        <v>1350</v>
      </c>
      <c r="E222" s="42" t="s">
        <v>118</v>
      </c>
      <c r="F222" s="43" t="s">
        <v>1962</v>
      </c>
      <c r="G222" s="44" t="s">
        <v>1401</v>
      </c>
      <c r="H222" s="45">
        <v>44993</v>
      </c>
      <c r="I222" s="45">
        <v>45133</v>
      </c>
      <c r="J222" s="46">
        <v>8043448.2831065115</v>
      </c>
    </row>
    <row r="223" spans="2:10" x14ac:dyDescent="0.25">
      <c r="B223" s="42" t="s">
        <v>1395</v>
      </c>
      <c r="C223" s="43" t="s">
        <v>1351</v>
      </c>
      <c r="D223" s="42" t="s">
        <v>1350</v>
      </c>
      <c r="E223" s="42" t="s">
        <v>118</v>
      </c>
      <c r="F223" s="43" t="s">
        <v>1962</v>
      </c>
      <c r="G223" s="44" t="s">
        <v>1400</v>
      </c>
      <c r="H223" s="45">
        <v>44993</v>
      </c>
      <c r="I223" s="45">
        <v>45133</v>
      </c>
      <c r="J223" s="46">
        <v>13405746.805177517</v>
      </c>
    </row>
    <row r="224" spans="2:10" x14ac:dyDescent="0.25">
      <c r="B224" s="42" t="s">
        <v>1395</v>
      </c>
      <c r="C224" s="43" t="s">
        <v>1351</v>
      </c>
      <c r="D224" s="42" t="s">
        <v>1350</v>
      </c>
      <c r="E224" s="42" t="s">
        <v>118</v>
      </c>
      <c r="F224" s="43" t="s">
        <v>1962</v>
      </c>
      <c r="G224" s="44" t="s">
        <v>1399</v>
      </c>
      <c r="H224" s="45">
        <v>44993</v>
      </c>
      <c r="I224" s="45">
        <v>45133</v>
      </c>
      <c r="J224" s="46">
        <v>5362298.5220710067</v>
      </c>
    </row>
    <row r="225" spans="2:10" x14ac:dyDescent="0.25">
      <c r="B225" s="42" t="s">
        <v>1395</v>
      </c>
      <c r="C225" s="43" t="s">
        <v>1351</v>
      </c>
      <c r="D225" s="42" t="s">
        <v>1350</v>
      </c>
      <c r="E225" s="42" t="s">
        <v>118</v>
      </c>
      <c r="F225" s="43" t="s">
        <v>1962</v>
      </c>
      <c r="G225" s="44" t="s">
        <v>1398</v>
      </c>
      <c r="H225" s="45">
        <v>44993</v>
      </c>
      <c r="I225" s="45">
        <v>45133</v>
      </c>
      <c r="J225" s="46">
        <v>8937164.2034516782</v>
      </c>
    </row>
    <row r="226" spans="2:10" x14ac:dyDescent="0.25">
      <c r="B226" s="42" t="s">
        <v>1395</v>
      </c>
      <c r="C226" s="43" t="s">
        <v>1351</v>
      </c>
      <c r="D226" s="42" t="s">
        <v>1350</v>
      </c>
      <c r="E226" s="42" t="s">
        <v>118</v>
      </c>
      <c r="F226" s="43" t="s">
        <v>1962</v>
      </c>
      <c r="G226" s="44" t="s">
        <v>1397</v>
      </c>
      <c r="H226" s="45">
        <v>44993</v>
      </c>
      <c r="I226" s="45">
        <v>45133</v>
      </c>
      <c r="J226" s="46">
        <v>32467234.471185535</v>
      </c>
    </row>
    <row r="227" spans="2:10" x14ac:dyDescent="0.25">
      <c r="B227" s="42" t="s">
        <v>1395</v>
      </c>
      <c r="C227" s="43" t="s">
        <v>1351</v>
      </c>
      <c r="D227" s="42" t="s">
        <v>1350</v>
      </c>
      <c r="E227" s="42" t="s">
        <v>118</v>
      </c>
      <c r="F227" s="43" t="s">
        <v>1962</v>
      </c>
      <c r="G227" s="44" t="s">
        <v>1396</v>
      </c>
      <c r="H227" s="45">
        <v>44993</v>
      </c>
      <c r="I227" s="45">
        <v>45133</v>
      </c>
      <c r="J227" s="46">
        <v>16558555.240431841</v>
      </c>
    </row>
    <row r="228" spans="2:10" x14ac:dyDescent="0.25">
      <c r="B228" s="42" t="s">
        <v>1387</v>
      </c>
      <c r="C228" s="43" t="s">
        <v>1390</v>
      </c>
      <c r="D228" s="42" t="s">
        <v>1389</v>
      </c>
      <c r="E228" s="42" t="s">
        <v>10</v>
      </c>
      <c r="F228" s="43" t="s">
        <v>1932</v>
      </c>
      <c r="G228" s="44" t="s">
        <v>1388</v>
      </c>
      <c r="H228" s="45">
        <v>44993</v>
      </c>
      <c r="I228" s="45">
        <v>45133</v>
      </c>
      <c r="J228" s="46">
        <v>649485078.77999997</v>
      </c>
    </row>
    <row r="229" spans="2:10" x14ac:dyDescent="0.25">
      <c r="B229" s="42" t="s">
        <v>1387</v>
      </c>
      <c r="C229" s="43" t="s">
        <v>1390</v>
      </c>
      <c r="D229" s="42" t="s">
        <v>1389</v>
      </c>
      <c r="E229" s="42" t="s">
        <v>10</v>
      </c>
      <c r="F229" s="43" t="s">
        <v>1933</v>
      </c>
      <c r="G229" s="44" t="s">
        <v>1388</v>
      </c>
      <c r="H229" s="45">
        <v>44993</v>
      </c>
      <c r="I229" s="45">
        <v>45133</v>
      </c>
      <c r="J229" s="46">
        <v>65160821</v>
      </c>
    </row>
    <row r="230" spans="2:10" x14ac:dyDescent="0.25">
      <c r="B230" s="42" t="s">
        <v>1391</v>
      </c>
      <c r="C230" s="43" t="s">
        <v>1394</v>
      </c>
      <c r="D230" s="42" t="s">
        <v>1393</v>
      </c>
      <c r="E230" s="42" t="s">
        <v>10</v>
      </c>
      <c r="F230" s="43" t="s">
        <v>1932</v>
      </c>
      <c r="G230" s="44" t="s">
        <v>1392</v>
      </c>
      <c r="H230" s="45">
        <v>44993</v>
      </c>
      <c r="I230" s="45">
        <v>45133</v>
      </c>
      <c r="J230" s="46">
        <v>1180810579</v>
      </c>
    </row>
    <row r="231" spans="2:10" x14ac:dyDescent="0.25">
      <c r="B231" s="42" t="s">
        <v>1391</v>
      </c>
      <c r="C231" s="43" t="s">
        <v>1394</v>
      </c>
      <c r="D231" s="42" t="s">
        <v>1393</v>
      </c>
      <c r="E231" s="42" t="s">
        <v>10</v>
      </c>
      <c r="F231" s="43" t="s">
        <v>1933</v>
      </c>
      <c r="G231" s="44" t="s">
        <v>1392</v>
      </c>
      <c r="H231" s="45">
        <v>44993</v>
      </c>
      <c r="I231" s="45">
        <v>45133</v>
      </c>
      <c r="J231" s="46">
        <v>119927777</v>
      </c>
    </row>
    <row r="232" spans="2:10" x14ac:dyDescent="0.25">
      <c r="B232" s="42" t="s">
        <v>321</v>
      </c>
      <c r="C232" s="43" t="s">
        <v>320</v>
      </c>
      <c r="D232" s="42" t="s">
        <v>322</v>
      </c>
      <c r="E232" s="42" t="s">
        <v>10</v>
      </c>
      <c r="F232" s="43" t="s">
        <v>1932</v>
      </c>
      <c r="G232" s="44" t="s">
        <v>212</v>
      </c>
      <c r="H232" s="45">
        <v>44993</v>
      </c>
      <c r="I232" s="45">
        <v>45133</v>
      </c>
      <c r="J232" s="46">
        <v>4289119391</v>
      </c>
    </row>
    <row r="233" spans="2:10" x14ac:dyDescent="0.25">
      <c r="B233" s="42" t="s">
        <v>321</v>
      </c>
      <c r="C233" s="43" t="s">
        <v>320</v>
      </c>
      <c r="D233" s="42" t="s">
        <v>322</v>
      </c>
      <c r="E233" s="42" t="s">
        <v>10</v>
      </c>
      <c r="F233" s="43" t="s">
        <v>1933</v>
      </c>
      <c r="G233" s="44" t="s">
        <v>1386</v>
      </c>
      <c r="H233" s="45">
        <v>44993</v>
      </c>
      <c r="I233" s="45">
        <v>45133</v>
      </c>
      <c r="J233" s="46">
        <v>345443945.55000001</v>
      </c>
    </row>
    <row r="234" spans="2:10" x14ac:dyDescent="0.25">
      <c r="B234" s="42" t="s">
        <v>1353</v>
      </c>
      <c r="C234" s="43" t="s">
        <v>1356</v>
      </c>
      <c r="D234" s="42" t="s">
        <v>1355</v>
      </c>
      <c r="E234" s="42" t="s">
        <v>10</v>
      </c>
      <c r="F234" s="43" t="s">
        <v>1954</v>
      </c>
      <c r="G234" s="44" t="s">
        <v>1385</v>
      </c>
      <c r="H234" s="45">
        <v>44893</v>
      </c>
      <c r="I234" s="45">
        <v>45133</v>
      </c>
      <c r="J234" s="46">
        <v>16021365</v>
      </c>
    </row>
    <row r="235" spans="2:10" x14ac:dyDescent="0.25">
      <c r="B235" s="42" t="s">
        <v>1353</v>
      </c>
      <c r="C235" s="43" t="s">
        <v>1356</v>
      </c>
      <c r="D235" s="42" t="s">
        <v>1355</v>
      </c>
      <c r="E235" s="42" t="s">
        <v>10</v>
      </c>
      <c r="F235" s="43" t="s">
        <v>1954</v>
      </c>
      <c r="G235" s="44" t="s">
        <v>1384</v>
      </c>
      <c r="H235" s="45">
        <v>44918</v>
      </c>
      <c r="I235" s="45">
        <v>45133</v>
      </c>
      <c r="J235" s="46">
        <v>60642639</v>
      </c>
    </row>
    <row r="236" spans="2:10" x14ac:dyDescent="0.25">
      <c r="B236" s="42" t="s">
        <v>1353</v>
      </c>
      <c r="C236" s="43" t="s">
        <v>1356</v>
      </c>
      <c r="D236" s="42" t="s">
        <v>1355</v>
      </c>
      <c r="E236" s="42" t="s">
        <v>10</v>
      </c>
      <c r="F236" s="43" t="s">
        <v>1954</v>
      </c>
      <c r="G236" s="44" t="s">
        <v>1383</v>
      </c>
      <c r="H236" s="45">
        <v>44936</v>
      </c>
      <c r="I236" s="45">
        <v>45133</v>
      </c>
      <c r="J236" s="46">
        <v>4677750</v>
      </c>
    </row>
    <row r="237" spans="2:10" x14ac:dyDescent="0.25">
      <c r="B237" s="42" t="s">
        <v>1353</v>
      </c>
      <c r="C237" s="43" t="s">
        <v>1356</v>
      </c>
      <c r="D237" s="42" t="s">
        <v>1355</v>
      </c>
      <c r="E237" s="42" t="s">
        <v>10</v>
      </c>
      <c r="F237" s="43" t="s">
        <v>1954</v>
      </c>
      <c r="G237" s="44" t="s">
        <v>1382</v>
      </c>
      <c r="H237" s="45">
        <v>44936</v>
      </c>
      <c r="I237" s="45">
        <v>45133</v>
      </c>
      <c r="J237" s="46">
        <v>3118500</v>
      </c>
    </row>
    <row r="238" spans="2:10" x14ac:dyDescent="0.25">
      <c r="B238" s="42" t="s">
        <v>1353</v>
      </c>
      <c r="C238" s="43" t="s">
        <v>1356</v>
      </c>
      <c r="D238" s="42" t="s">
        <v>1355</v>
      </c>
      <c r="E238" s="42" t="s">
        <v>10</v>
      </c>
      <c r="F238" s="43" t="s">
        <v>1954</v>
      </c>
      <c r="G238" s="44" t="s">
        <v>1381</v>
      </c>
      <c r="H238" s="45">
        <v>44936</v>
      </c>
      <c r="I238" s="45">
        <v>45133</v>
      </c>
      <c r="J238" s="46">
        <v>3118500</v>
      </c>
    </row>
    <row r="239" spans="2:10" x14ac:dyDescent="0.25">
      <c r="B239" s="42" t="s">
        <v>1353</v>
      </c>
      <c r="C239" s="43" t="s">
        <v>1356</v>
      </c>
      <c r="D239" s="42" t="s">
        <v>1355</v>
      </c>
      <c r="E239" s="42" t="s">
        <v>10</v>
      </c>
      <c r="F239" s="43" t="s">
        <v>1954</v>
      </c>
      <c r="G239" s="44" t="s">
        <v>1380</v>
      </c>
      <c r="H239" s="45">
        <v>44943</v>
      </c>
      <c r="I239" s="45">
        <v>45133</v>
      </c>
      <c r="J239" s="46">
        <v>3508312.5</v>
      </c>
    </row>
    <row r="240" spans="2:10" x14ac:dyDescent="0.25">
      <c r="B240" s="42" t="s">
        <v>1353</v>
      </c>
      <c r="C240" s="43" t="s">
        <v>1356</v>
      </c>
      <c r="D240" s="42" t="s">
        <v>1355</v>
      </c>
      <c r="E240" s="42" t="s">
        <v>10</v>
      </c>
      <c r="F240" s="43" t="s">
        <v>1954</v>
      </c>
      <c r="G240" s="44" t="s">
        <v>1379</v>
      </c>
      <c r="H240" s="45">
        <v>44950</v>
      </c>
      <c r="I240" s="45">
        <v>45133</v>
      </c>
      <c r="J240" s="46">
        <v>1960084.2</v>
      </c>
    </row>
    <row r="241" spans="2:10" x14ac:dyDescent="0.25">
      <c r="B241" s="42" t="s">
        <v>1353</v>
      </c>
      <c r="C241" s="43" t="s">
        <v>1356</v>
      </c>
      <c r="D241" s="42" t="s">
        <v>1355</v>
      </c>
      <c r="E241" s="42" t="s">
        <v>10</v>
      </c>
      <c r="F241" s="43" t="s">
        <v>1954</v>
      </c>
      <c r="G241" s="44" t="s">
        <v>1378</v>
      </c>
      <c r="H241" s="45">
        <v>44964</v>
      </c>
      <c r="I241" s="45">
        <v>45133</v>
      </c>
      <c r="J241" s="46">
        <v>3508312.5</v>
      </c>
    </row>
    <row r="242" spans="2:10" x14ac:dyDescent="0.25">
      <c r="B242" s="42" t="s">
        <v>1353</v>
      </c>
      <c r="C242" s="43" t="s">
        <v>1356</v>
      </c>
      <c r="D242" s="42" t="s">
        <v>1355</v>
      </c>
      <c r="E242" s="42" t="s">
        <v>10</v>
      </c>
      <c r="F242" s="43" t="s">
        <v>1954</v>
      </c>
      <c r="G242" s="44" t="s">
        <v>1377</v>
      </c>
      <c r="H242" s="45">
        <v>44966</v>
      </c>
      <c r="I242" s="45">
        <v>45133</v>
      </c>
      <c r="J242" s="46">
        <v>3508313</v>
      </c>
    </row>
    <row r="243" spans="2:10" x14ac:dyDescent="0.25">
      <c r="B243" s="42" t="s">
        <v>1353</v>
      </c>
      <c r="C243" s="43" t="s">
        <v>1356</v>
      </c>
      <c r="D243" s="42" t="s">
        <v>1355</v>
      </c>
      <c r="E243" s="42" t="s">
        <v>10</v>
      </c>
      <c r="F243" s="43" t="s">
        <v>1954</v>
      </c>
      <c r="G243" s="44" t="s">
        <v>1376</v>
      </c>
      <c r="H243" s="45">
        <v>44967</v>
      </c>
      <c r="I243" s="45">
        <v>45133</v>
      </c>
      <c r="J243" s="46">
        <v>3508312.5</v>
      </c>
    </row>
    <row r="244" spans="2:10" x14ac:dyDescent="0.25">
      <c r="B244" s="42" t="s">
        <v>1353</v>
      </c>
      <c r="C244" s="43" t="s">
        <v>1356</v>
      </c>
      <c r="D244" s="42" t="s">
        <v>1355</v>
      </c>
      <c r="E244" s="42" t="s">
        <v>10</v>
      </c>
      <c r="F244" s="43" t="s">
        <v>1954</v>
      </c>
      <c r="G244" s="44" t="s">
        <v>1375</v>
      </c>
      <c r="H244" s="45">
        <v>44967</v>
      </c>
      <c r="I244" s="45">
        <v>45133</v>
      </c>
      <c r="J244" s="46">
        <v>1980000</v>
      </c>
    </row>
    <row r="245" spans="2:10" x14ac:dyDescent="0.25">
      <c r="B245" s="42" t="s">
        <v>1353</v>
      </c>
      <c r="C245" s="43" t="s">
        <v>1356</v>
      </c>
      <c r="D245" s="42" t="s">
        <v>1355</v>
      </c>
      <c r="E245" s="42" t="s">
        <v>10</v>
      </c>
      <c r="F245" s="43" t="s">
        <v>1954</v>
      </c>
      <c r="G245" s="44" t="s">
        <v>1374</v>
      </c>
      <c r="H245" s="45">
        <v>44972</v>
      </c>
      <c r="I245" s="45">
        <v>45133</v>
      </c>
      <c r="J245" s="46">
        <v>1980000</v>
      </c>
    </row>
    <row r="246" spans="2:10" x14ac:dyDescent="0.25">
      <c r="B246" s="42" t="s">
        <v>1353</v>
      </c>
      <c r="C246" s="43" t="s">
        <v>1356</v>
      </c>
      <c r="D246" s="42" t="s">
        <v>1355</v>
      </c>
      <c r="E246" s="42" t="s">
        <v>10</v>
      </c>
      <c r="F246" s="43" t="s">
        <v>1954</v>
      </c>
      <c r="G246" s="44" t="s">
        <v>1373</v>
      </c>
      <c r="H246" s="45">
        <v>44967</v>
      </c>
      <c r="I246" s="45">
        <v>45133</v>
      </c>
      <c r="J246" s="46">
        <v>1782000</v>
      </c>
    </row>
    <row r="247" spans="2:10" x14ac:dyDescent="0.25">
      <c r="B247" s="42" t="s">
        <v>1353</v>
      </c>
      <c r="C247" s="43" t="s">
        <v>1356</v>
      </c>
      <c r="D247" s="42" t="s">
        <v>1355</v>
      </c>
      <c r="E247" s="42" t="s">
        <v>10</v>
      </c>
      <c r="F247" s="43" t="s">
        <v>1954</v>
      </c>
      <c r="G247" s="44" t="s">
        <v>1372</v>
      </c>
      <c r="H247" s="45">
        <v>44972</v>
      </c>
      <c r="I247" s="45">
        <v>45133</v>
      </c>
      <c r="J247" s="46">
        <v>3378375</v>
      </c>
    </row>
    <row r="248" spans="2:10" x14ac:dyDescent="0.25">
      <c r="B248" s="42" t="s">
        <v>1353</v>
      </c>
      <c r="C248" s="43" t="s">
        <v>1356</v>
      </c>
      <c r="D248" s="42" t="s">
        <v>1355</v>
      </c>
      <c r="E248" s="42" t="s">
        <v>10</v>
      </c>
      <c r="F248" s="43" t="s">
        <v>1954</v>
      </c>
      <c r="G248" s="44" t="s">
        <v>1371</v>
      </c>
      <c r="H248" s="45">
        <v>44972</v>
      </c>
      <c r="I248" s="45">
        <v>45133</v>
      </c>
      <c r="J248" s="46">
        <v>1980000</v>
      </c>
    </row>
    <row r="249" spans="2:10" x14ac:dyDescent="0.25">
      <c r="B249" s="42" t="s">
        <v>1353</v>
      </c>
      <c r="C249" s="43" t="s">
        <v>1356</v>
      </c>
      <c r="D249" s="42" t="s">
        <v>1355</v>
      </c>
      <c r="E249" s="42" t="s">
        <v>10</v>
      </c>
      <c r="F249" s="43" t="s">
        <v>1954</v>
      </c>
      <c r="G249" s="44" t="s">
        <v>1370</v>
      </c>
      <c r="H249" s="45">
        <v>44972</v>
      </c>
      <c r="I249" s="45">
        <v>45133</v>
      </c>
      <c r="J249" s="46">
        <v>3508312.5</v>
      </c>
    </row>
    <row r="250" spans="2:10" x14ac:dyDescent="0.25">
      <c r="B250" s="42" t="s">
        <v>1353</v>
      </c>
      <c r="C250" s="43" t="s">
        <v>1356</v>
      </c>
      <c r="D250" s="42" t="s">
        <v>1355</v>
      </c>
      <c r="E250" s="42" t="s">
        <v>10</v>
      </c>
      <c r="F250" s="43" t="s">
        <v>1954</v>
      </c>
      <c r="G250" s="44" t="s">
        <v>1369</v>
      </c>
      <c r="H250" s="45">
        <v>44977</v>
      </c>
      <c r="I250" s="45">
        <v>45133</v>
      </c>
      <c r="J250" s="46">
        <v>3508313</v>
      </c>
    </row>
    <row r="251" spans="2:10" x14ac:dyDescent="0.25">
      <c r="B251" s="42" t="s">
        <v>1353</v>
      </c>
      <c r="C251" s="43" t="s">
        <v>1356</v>
      </c>
      <c r="D251" s="42" t="s">
        <v>1355</v>
      </c>
      <c r="E251" s="42" t="s">
        <v>10</v>
      </c>
      <c r="F251" s="43" t="s">
        <v>1954</v>
      </c>
      <c r="G251" s="44" t="s">
        <v>1368</v>
      </c>
      <c r="H251" s="45">
        <v>44979</v>
      </c>
      <c r="I251" s="45">
        <v>45133</v>
      </c>
      <c r="J251" s="46">
        <v>3508312.5</v>
      </c>
    </row>
    <row r="252" spans="2:10" x14ac:dyDescent="0.25">
      <c r="B252" s="42" t="s">
        <v>1353</v>
      </c>
      <c r="C252" s="43" t="s">
        <v>1356</v>
      </c>
      <c r="D252" s="42" t="s">
        <v>1355</v>
      </c>
      <c r="E252" s="42" t="s">
        <v>10</v>
      </c>
      <c r="F252" s="43" t="s">
        <v>1954</v>
      </c>
      <c r="G252" s="44" t="s">
        <v>1367</v>
      </c>
      <c r="H252" s="45">
        <v>45009</v>
      </c>
      <c r="I252" s="45">
        <v>45133</v>
      </c>
      <c r="J252" s="46">
        <v>3508313</v>
      </c>
    </row>
    <row r="253" spans="2:10" x14ac:dyDescent="0.25">
      <c r="B253" s="42" t="s">
        <v>1353</v>
      </c>
      <c r="C253" s="43" t="s">
        <v>1356</v>
      </c>
      <c r="D253" s="42" t="s">
        <v>1355</v>
      </c>
      <c r="E253" s="42" t="s">
        <v>10</v>
      </c>
      <c r="F253" s="43" t="s">
        <v>1954</v>
      </c>
      <c r="G253" s="44" t="s">
        <v>1366</v>
      </c>
      <c r="H253" s="45">
        <v>44986</v>
      </c>
      <c r="I253" s="45">
        <v>45133</v>
      </c>
      <c r="J253" s="46">
        <v>3508312.5</v>
      </c>
    </row>
    <row r="254" spans="2:10" x14ac:dyDescent="0.25">
      <c r="B254" s="42" t="s">
        <v>1353</v>
      </c>
      <c r="C254" s="43" t="s">
        <v>1356</v>
      </c>
      <c r="D254" s="42" t="s">
        <v>1355</v>
      </c>
      <c r="E254" s="42" t="s">
        <v>10</v>
      </c>
      <c r="F254" s="43" t="s">
        <v>1954</v>
      </c>
      <c r="G254" s="44" t="s">
        <v>1365</v>
      </c>
      <c r="H254" s="45">
        <v>44986</v>
      </c>
      <c r="I254" s="45">
        <v>45133</v>
      </c>
      <c r="J254" s="46">
        <v>3378375</v>
      </c>
    </row>
    <row r="255" spans="2:10" x14ac:dyDescent="0.25">
      <c r="B255" s="42" t="s">
        <v>1353</v>
      </c>
      <c r="C255" s="43" t="s">
        <v>1356</v>
      </c>
      <c r="D255" s="42" t="s">
        <v>1355</v>
      </c>
      <c r="E255" s="42" t="s">
        <v>10</v>
      </c>
      <c r="F255" s="43" t="s">
        <v>1954</v>
      </c>
      <c r="G255" s="44" t="s">
        <v>1922</v>
      </c>
      <c r="H255" s="45">
        <v>44881</v>
      </c>
      <c r="I255" s="45">
        <v>45133</v>
      </c>
      <c r="J255" s="46">
        <v>1</v>
      </c>
    </row>
    <row r="256" spans="2:10" x14ac:dyDescent="0.25">
      <c r="B256" s="42" t="s">
        <v>1353</v>
      </c>
      <c r="C256" s="43" t="s">
        <v>1356</v>
      </c>
      <c r="D256" s="42" t="s">
        <v>1355</v>
      </c>
      <c r="E256" s="42" t="s">
        <v>10</v>
      </c>
      <c r="F256" s="43" t="s">
        <v>1954</v>
      </c>
      <c r="G256" s="44" t="s">
        <v>1364</v>
      </c>
      <c r="H256" s="45">
        <v>44943</v>
      </c>
      <c r="I256" s="45">
        <v>45133</v>
      </c>
      <c r="J256" s="46">
        <v>1971580</v>
      </c>
    </row>
    <row r="257" spans="2:10" x14ac:dyDescent="0.25">
      <c r="B257" s="42" t="s">
        <v>1353</v>
      </c>
      <c r="C257" s="43" t="s">
        <v>1356</v>
      </c>
      <c r="D257" s="42" t="s">
        <v>1355</v>
      </c>
      <c r="E257" s="42" t="s">
        <v>10</v>
      </c>
      <c r="F257" s="43" t="s">
        <v>1954</v>
      </c>
      <c r="G257" s="44" t="s">
        <v>1363</v>
      </c>
      <c r="H257" s="45">
        <v>44943</v>
      </c>
      <c r="I257" s="45">
        <v>45133</v>
      </c>
      <c r="J257" s="46">
        <v>3511431</v>
      </c>
    </row>
    <row r="258" spans="2:10" x14ac:dyDescent="0.25">
      <c r="B258" s="42" t="s">
        <v>1353</v>
      </c>
      <c r="C258" s="43" t="s">
        <v>1356</v>
      </c>
      <c r="D258" s="42" t="s">
        <v>1355</v>
      </c>
      <c r="E258" s="42" t="s">
        <v>10</v>
      </c>
      <c r="F258" s="43" t="s">
        <v>1954</v>
      </c>
      <c r="G258" s="44" t="s">
        <v>1362</v>
      </c>
      <c r="H258" s="45">
        <v>44944</v>
      </c>
      <c r="I258" s="45">
        <v>45133</v>
      </c>
      <c r="J258" s="46">
        <v>3378375</v>
      </c>
    </row>
    <row r="259" spans="2:10" x14ac:dyDescent="0.25">
      <c r="B259" s="42" t="s">
        <v>1353</v>
      </c>
      <c r="C259" s="43" t="s">
        <v>1356</v>
      </c>
      <c r="D259" s="42" t="s">
        <v>1355</v>
      </c>
      <c r="E259" s="42" t="s">
        <v>10</v>
      </c>
      <c r="F259" s="43" t="s">
        <v>1954</v>
      </c>
      <c r="G259" s="44" t="s">
        <v>1361</v>
      </c>
      <c r="H259" s="45">
        <v>44950</v>
      </c>
      <c r="I259" s="45">
        <v>45133</v>
      </c>
      <c r="J259" s="46">
        <v>3378375</v>
      </c>
    </row>
    <row r="260" spans="2:10" x14ac:dyDescent="0.25">
      <c r="B260" s="42" t="s">
        <v>1353</v>
      </c>
      <c r="C260" s="43" t="s">
        <v>1356</v>
      </c>
      <c r="D260" s="42" t="s">
        <v>1355</v>
      </c>
      <c r="E260" s="42" t="s">
        <v>10</v>
      </c>
      <c r="F260" s="43" t="s">
        <v>1954</v>
      </c>
      <c r="G260" s="44" t="s">
        <v>1360</v>
      </c>
      <c r="H260" s="45">
        <v>44951</v>
      </c>
      <c r="I260" s="45">
        <v>45133</v>
      </c>
      <c r="J260" s="46">
        <v>3378375</v>
      </c>
    </row>
    <row r="261" spans="2:10" x14ac:dyDescent="0.25">
      <c r="B261" s="42" t="s">
        <v>1353</v>
      </c>
      <c r="C261" s="43" t="s">
        <v>1356</v>
      </c>
      <c r="D261" s="42" t="s">
        <v>1355</v>
      </c>
      <c r="E261" s="42" t="s">
        <v>10</v>
      </c>
      <c r="F261" s="43" t="s">
        <v>1954</v>
      </c>
      <c r="G261" s="44" t="s">
        <v>1359</v>
      </c>
      <c r="H261" s="45">
        <v>44951</v>
      </c>
      <c r="I261" s="45">
        <v>45133</v>
      </c>
      <c r="J261" s="46">
        <v>661765.5</v>
      </c>
    </row>
    <row r="262" spans="2:10" x14ac:dyDescent="0.25">
      <c r="B262" s="42" t="s">
        <v>1353</v>
      </c>
      <c r="C262" s="43" t="s">
        <v>1356</v>
      </c>
      <c r="D262" s="42" t="s">
        <v>1355</v>
      </c>
      <c r="E262" s="42" t="s">
        <v>10</v>
      </c>
      <c r="F262" s="43" t="s">
        <v>1954</v>
      </c>
      <c r="G262" s="44" t="s">
        <v>1358</v>
      </c>
      <c r="H262" s="45">
        <v>44965</v>
      </c>
      <c r="I262" s="45">
        <v>45133</v>
      </c>
      <c r="J262" s="46">
        <v>3508312.5</v>
      </c>
    </row>
    <row r="263" spans="2:10" x14ac:dyDescent="0.25">
      <c r="B263" s="42" t="s">
        <v>1353</v>
      </c>
      <c r="C263" s="43" t="s">
        <v>1356</v>
      </c>
      <c r="D263" s="42" t="s">
        <v>1355</v>
      </c>
      <c r="E263" s="42" t="s">
        <v>10</v>
      </c>
      <c r="F263" s="43" t="s">
        <v>1954</v>
      </c>
      <c r="G263" s="44" t="s">
        <v>1357</v>
      </c>
      <c r="H263" s="45">
        <v>44967</v>
      </c>
      <c r="I263" s="45">
        <v>45133</v>
      </c>
      <c r="J263" s="46">
        <v>5290313</v>
      </c>
    </row>
    <row r="264" spans="2:10" x14ac:dyDescent="0.25">
      <c r="B264" s="42" t="s">
        <v>1353</v>
      </c>
      <c r="C264" s="43" t="s">
        <v>1356</v>
      </c>
      <c r="D264" s="42" t="s">
        <v>1355</v>
      </c>
      <c r="E264" s="42" t="s">
        <v>10</v>
      </c>
      <c r="F264" s="43" t="s">
        <v>1954</v>
      </c>
      <c r="G264" s="44" t="s">
        <v>1354</v>
      </c>
      <c r="H264" s="45">
        <v>44973</v>
      </c>
      <c r="I264" s="45">
        <v>45133</v>
      </c>
      <c r="J264" s="46">
        <v>3378375</v>
      </c>
    </row>
    <row r="265" spans="2:10" x14ac:dyDescent="0.25">
      <c r="B265" s="9" t="s">
        <v>1978</v>
      </c>
      <c r="C265" s="20"/>
      <c r="D265" s="21"/>
      <c r="E265" s="21"/>
      <c r="F265" s="20"/>
      <c r="G265" s="22"/>
      <c r="H265" s="23"/>
      <c r="I265" s="23"/>
      <c r="J265" s="27">
        <f>SUM(J126:J264)</f>
        <v>28220244659.94772</v>
      </c>
    </row>
    <row r="266" spans="2:10" x14ac:dyDescent="0.25">
      <c r="B266" s="13"/>
      <c r="C266" s="5"/>
      <c r="F266" s="5"/>
      <c r="G266" s="6"/>
      <c r="H266" s="7"/>
      <c r="I266" s="7"/>
      <c r="J266" s="8"/>
    </row>
    <row r="267" spans="2:10" ht="18" x14ac:dyDescent="0.25">
      <c r="B267" s="59" t="s">
        <v>1955</v>
      </c>
      <c r="C267" s="5"/>
      <c r="F267" s="5"/>
      <c r="G267" s="6"/>
      <c r="H267" s="7"/>
      <c r="I267" s="7"/>
      <c r="J267" s="8"/>
    </row>
    <row r="268" spans="2:10" x14ac:dyDescent="0.25">
      <c r="B268" s="11" t="s">
        <v>1956</v>
      </c>
      <c r="C268" s="12"/>
      <c r="D268" s="12"/>
      <c r="E268" s="12"/>
      <c r="F268" s="5"/>
      <c r="G268" s="6"/>
      <c r="H268" s="7"/>
      <c r="I268" s="7"/>
      <c r="J268" s="8"/>
    </row>
    <row r="269" spans="2:10" x14ac:dyDescent="0.25">
      <c r="B269" s="11" t="s">
        <v>1957</v>
      </c>
      <c r="C269" s="12"/>
      <c r="D269" s="12"/>
      <c r="E269" s="12"/>
      <c r="F269" s="5"/>
      <c r="G269" s="6"/>
      <c r="H269" s="7"/>
      <c r="I269" s="7"/>
      <c r="J269" s="8"/>
    </row>
    <row r="270" spans="2:10" x14ac:dyDescent="0.25">
      <c r="C270" s="5"/>
      <c r="F270" s="5"/>
      <c r="G270" s="6"/>
      <c r="H270" s="7"/>
      <c r="I270" s="7"/>
      <c r="J270" s="8"/>
    </row>
    <row r="271" spans="2:10" ht="54" x14ac:dyDescent="0.25">
      <c r="B271" s="47" t="s">
        <v>1941</v>
      </c>
      <c r="C271" s="47" t="s">
        <v>1940</v>
      </c>
      <c r="D271" s="47" t="s">
        <v>1942</v>
      </c>
      <c r="E271" s="47" t="s">
        <v>1943</v>
      </c>
      <c r="F271" s="47" t="s">
        <v>1944</v>
      </c>
      <c r="G271" s="47" t="s">
        <v>1945</v>
      </c>
      <c r="H271" s="47" t="s">
        <v>1946</v>
      </c>
      <c r="I271" s="47" t="s">
        <v>1947</v>
      </c>
      <c r="J271" s="47" t="s">
        <v>1932</v>
      </c>
    </row>
    <row r="272" spans="2:10" x14ac:dyDescent="0.25">
      <c r="B272" s="42" t="s">
        <v>1066</v>
      </c>
      <c r="C272" s="43" t="s">
        <v>1065</v>
      </c>
      <c r="D272" s="42" t="s">
        <v>1068</v>
      </c>
      <c r="E272" s="42" t="s">
        <v>37</v>
      </c>
      <c r="F272" s="43" t="s">
        <v>41</v>
      </c>
      <c r="G272" s="44" t="s">
        <v>1071</v>
      </c>
      <c r="H272" s="45">
        <v>44872</v>
      </c>
      <c r="I272" s="45">
        <v>45133</v>
      </c>
      <c r="J272" s="46">
        <v>2923150</v>
      </c>
    </row>
    <row r="273" spans="2:10" x14ac:dyDescent="0.25">
      <c r="B273" s="42" t="s">
        <v>1066</v>
      </c>
      <c r="C273" s="43" t="s">
        <v>1065</v>
      </c>
      <c r="D273" s="42" t="s">
        <v>1068</v>
      </c>
      <c r="E273" s="42" t="s">
        <v>37</v>
      </c>
      <c r="F273" s="43" t="s">
        <v>41</v>
      </c>
      <c r="G273" s="44" t="s">
        <v>1070</v>
      </c>
      <c r="H273" s="45">
        <v>44872</v>
      </c>
      <c r="I273" s="45">
        <v>45133</v>
      </c>
      <c r="J273" s="46">
        <v>66052000</v>
      </c>
    </row>
    <row r="274" spans="2:10" x14ac:dyDescent="0.25">
      <c r="B274" s="42" t="s">
        <v>1066</v>
      </c>
      <c r="C274" s="43" t="s">
        <v>1065</v>
      </c>
      <c r="D274" s="42" t="s">
        <v>1068</v>
      </c>
      <c r="E274" s="42" t="s">
        <v>37</v>
      </c>
      <c r="F274" s="43" t="s">
        <v>41</v>
      </c>
      <c r="G274" s="44" t="s">
        <v>1069</v>
      </c>
      <c r="H274" s="45">
        <v>44910</v>
      </c>
      <c r="I274" s="45">
        <v>45133</v>
      </c>
      <c r="J274" s="46">
        <v>13175120</v>
      </c>
    </row>
    <row r="275" spans="2:10" x14ac:dyDescent="0.25">
      <c r="B275" s="42" t="s">
        <v>1066</v>
      </c>
      <c r="C275" s="43" t="s">
        <v>1065</v>
      </c>
      <c r="D275" s="42" t="s">
        <v>1068</v>
      </c>
      <c r="E275" s="42" t="s">
        <v>37</v>
      </c>
      <c r="F275" s="43" t="s">
        <v>41</v>
      </c>
      <c r="G275" s="44" t="s">
        <v>1067</v>
      </c>
      <c r="H275" s="45">
        <v>44910</v>
      </c>
      <c r="I275" s="45">
        <v>45133</v>
      </c>
      <c r="J275" s="46">
        <v>15072400</v>
      </c>
    </row>
    <row r="276" spans="2:10" x14ac:dyDescent="0.25">
      <c r="B276" s="42" t="s">
        <v>1066</v>
      </c>
      <c r="C276" s="43" t="s">
        <v>1065</v>
      </c>
      <c r="D276" s="42" t="s">
        <v>1068</v>
      </c>
      <c r="E276" s="42" t="s">
        <v>37</v>
      </c>
      <c r="F276" s="43" t="s">
        <v>41</v>
      </c>
      <c r="G276" s="44" t="s">
        <v>1781</v>
      </c>
      <c r="H276" s="45">
        <v>44973</v>
      </c>
      <c r="I276" s="45">
        <v>45133</v>
      </c>
      <c r="J276" s="46">
        <v>3038808.48</v>
      </c>
    </row>
    <row r="277" spans="2:10" x14ac:dyDescent="0.25">
      <c r="B277" s="42" t="s">
        <v>1113</v>
      </c>
      <c r="C277" s="43" t="s">
        <v>1112</v>
      </c>
      <c r="D277" s="42" t="s">
        <v>1115</v>
      </c>
      <c r="E277" s="42" t="s">
        <v>118</v>
      </c>
      <c r="F277" s="43" t="s">
        <v>516</v>
      </c>
      <c r="G277" s="44" t="s">
        <v>1121</v>
      </c>
      <c r="H277" s="45">
        <v>44922</v>
      </c>
      <c r="I277" s="45">
        <v>45133</v>
      </c>
      <c r="J277" s="46">
        <v>2541787</v>
      </c>
    </row>
    <row r="278" spans="2:10" x14ac:dyDescent="0.25">
      <c r="B278" s="42" t="s">
        <v>1113</v>
      </c>
      <c r="C278" s="43" t="s">
        <v>1112</v>
      </c>
      <c r="D278" s="42" t="s">
        <v>1115</v>
      </c>
      <c r="E278" s="42" t="s">
        <v>118</v>
      </c>
      <c r="F278" s="43" t="s">
        <v>516</v>
      </c>
      <c r="G278" s="44" t="s">
        <v>1120</v>
      </c>
      <c r="H278" s="45">
        <v>44922</v>
      </c>
      <c r="I278" s="45">
        <v>45133</v>
      </c>
      <c r="J278" s="46">
        <v>3600591</v>
      </c>
    </row>
    <row r="279" spans="2:10" x14ac:dyDescent="0.25">
      <c r="B279" s="42" t="s">
        <v>1113</v>
      </c>
      <c r="C279" s="43" t="s">
        <v>1112</v>
      </c>
      <c r="D279" s="42" t="s">
        <v>1115</v>
      </c>
      <c r="E279" s="42" t="s">
        <v>118</v>
      </c>
      <c r="F279" s="43" t="s">
        <v>516</v>
      </c>
      <c r="G279" s="44" t="s">
        <v>1119</v>
      </c>
      <c r="H279" s="45">
        <v>44922</v>
      </c>
      <c r="I279" s="45">
        <v>45133</v>
      </c>
      <c r="J279" s="46">
        <v>10988520</v>
      </c>
    </row>
    <row r="280" spans="2:10" x14ac:dyDescent="0.25">
      <c r="B280" s="42" t="s">
        <v>1113</v>
      </c>
      <c r="C280" s="43" t="s">
        <v>1112</v>
      </c>
      <c r="D280" s="42" t="s">
        <v>1115</v>
      </c>
      <c r="E280" s="42" t="s">
        <v>118</v>
      </c>
      <c r="F280" s="43" t="s">
        <v>516</v>
      </c>
      <c r="G280" s="44" t="s">
        <v>1118</v>
      </c>
      <c r="H280" s="45">
        <v>44922</v>
      </c>
      <c r="I280" s="45">
        <v>45133</v>
      </c>
      <c r="J280" s="46">
        <v>10801773</v>
      </c>
    </row>
    <row r="281" spans="2:10" x14ac:dyDescent="0.25">
      <c r="B281" s="42" t="s">
        <v>1113</v>
      </c>
      <c r="C281" s="43" t="s">
        <v>1112</v>
      </c>
      <c r="D281" s="42" t="s">
        <v>1115</v>
      </c>
      <c r="E281" s="42" t="s">
        <v>118</v>
      </c>
      <c r="F281" s="43" t="s">
        <v>516</v>
      </c>
      <c r="G281" s="44" t="s">
        <v>1117</v>
      </c>
      <c r="H281" s="45">
        <v>44922</v>
      </c>
      <c r="I281" s="45">
        <v>45133</v>
      </c>
      <c r="J281" s="46">
        <v>11305361</v>
      </c>
    </row>
    <row r="282" spans="2:10" x14ac:dyDescent="0.25">
      <c r="B282" s="42" t="s">
        <v>1113</v>
      </c>
      <c r="C282" s="43" t="s">
        <v>1112</v>
      </c>
      <c r="D282" s="42" t="s">
        <v>1115</v>
      </c>
      <c r="E282" s="42" t="s">
        <v>118</v>
      </c>
      <c r="F282" s="43" t="s">
        <v>516</v>
      </c>
      <c r="G282" s="44" t="s">
        <v>1116</v>
      </c>
      <c r="H282" s="45">
        <v>44922</v>
      </c>
      <c r="I282" s="45">
        <v>45133</v>
      </c>
      <c r="J282" s="46">
        <v>20434809</v>
      </c>
    </row>
    <row r="283" spans="2:10" x14ac:dyDescent="0.25">
      <c r="B283" s="42" t="s">
        <v>1113</v>
      </c>
      <c r="C283" s="43" t="s">
        <v>1112</v>
      </c>
      <c r="D283" s="42" t="s">
        <v>1115</v>
      </c>
      <c r="E283" s="42" t="s">
        <v>118</v>
      </c>
      <c r="F283" s="43" t="s">
        <v>516</v>
      </c>
      <c r="G283" s="44" t="s">
        <v>1114</v>
      </c>
      <c r="H283" s="45">
        <v>44926</v>
      </c>
      <c r="I283" s="45">
        <v>45133</v>
      </c>
      <c r="J283" s="46">
        <v>314839</v>
      </c>
    </row>
    <row r="284" spans="2:10" x14ac:dyDescent="0.25">
      <c r="B284" s="42" t="s">
        <v>1264</v>
      </c>
      <c r="C284" s="43" t="s">
        <v>1263</v>
      </c>
      <c r="D284" s="42" t="s">
        <v>1265</v>
      </c>
      <c r="E284" s="42" t="s">
        <v>10</v>
      </c>
      <c r="F284" s="43" t="s">
        <v>41</v>
      </c>
      <c r="G284" s="44" t="s">
        <v>1766</v>
      </c>
      <c r="H284" s="45">
        <v>44986</v>
      </c>
      <c r="I284" s="45">
        <v>45133</v>
      </c>
      <c r="J284" s="46">
        <v>8287500</v>
      </c>
    </row>
    <row r="285" spans="2:10" x14ac:dyDescent="0.25">
      <c r="B285" s="42" t="s">
        <v>1264</v>
      </c>
      <c r="C285" s="43" t="s">
        <v>1263</v>
      </c>
      <c r="D285" s="42" t="s">
        <v>1265</v>
      </c>
      <c r="E285" s="42" t="s">
        <v>10</v>
      </c>
      <c r="F285" s="43" t="s">
        <v>41</v>
      </c>
      <c r="G285" s="44" t="s">
        <v>1767</v>
      </c>
      <c r="H285" s="45">
        <v>45000</v>
      </c>
      <c r="I285" s="45">
        <v>45133</v>
      </c>
      <c r="J285" s="46">
        <v>8409375</v>
      </c>
    </row>
    <row r="286" spans="2:10" x14ac:dyDescent="0.25">
      <c r="B286" s="42" t="s">
        <v>1744</v>
      </c>
      <c r="C286" s="43" t="s">
        <v>1755</v>
      </c>
      <c r="D286" s="42" t="s">
        <v>1771</v>
      </c>
      <c r="E286" s="42" t="s">
        <v>10</v>
      </c>
      <c r="F286" s="43" t="s">
        <v>41</v>
      </c>
      <c r="G286" s="44" t="s">
        <v>1772</v>
      </c>
      <c r="H286" s="45">
        <v>45019</v>
      </c>
      <c r="I286" s="45">
        <v>45133</v>
      </c>
      <c r="J286" s="46">
        <v>2304140</v>
      </c>
    </row>
    <row r="287" spans="2:10" x14ac:dyDescent="0.25">
      <c r="B287" s="42" t="s">
        <v>521</v>
      </c>
      <c r="C287" s="43" t="s">
        <v>520</v>
      </c>
      <c r="D287" s="42" t="s">
        <v>523</v>
      </c>
      <c r="E287" s="42" t="s">
        <v>118</v>
      </c>
      <c r="F287" s="43" t="s">
        <v>516</v>
      </c>
      <c r="G287" s="44" t="s">
        <v>531</v>
      </c>
      <c r="H287" s="45">
        <v>44460</v>
      </c>
      <c r="I287" s="45">
        <v>45133</v>
      </c>
      <c r="J287" s="46">
        <v>14776912.810000001</v>
      </c>
    </row>
    <row r="288" spans="2:10" x14ac:dyDescent="0.25">
      <c r="B288" s="42" t="s">
        <v>521</v>
      </c>
      <c r="C288" s="43" t="s">
        <v>520</v>
      </c>
      <c r="D288" s="42" t="s">
        <v>523</v>
      </c>
      <c r="E288" s="42" t="s">
        <v>118</v>
      </c>
      <c r="F288" s="43" t="s">
        <v>516</v>
      </c>
      <c r="G288" s="44" t="s">
        <v>530</v>
      </c>
      <c r="H288" s="45">
        <v>44464</v>
      </c>
      <c r="I288" s="45">
        <v>45133</v>
      </c>
      <c r="J288" s="46">
        <v>10623892</v>
      </c>
    </row>
    <row r="289" spans="2:10" x14ac:dyDescent="0.25">
      <c r="B289" s="42" t="s">
        <v>521</v>
      </c>
      <c r="C289" s="43" t="s">
        <v>520</v>
      </c>
      <c r="D289" s="42" t="s">
        <v>523</v>
      </c>
      <c r="E289" s="42" t="s">
        <v>118</v>
      </c>
      <c r="F289" s="43" t="s">
        <v>516</v>
      </c>
      <c r="G289" s="44" t="s">
        <v>529</v>
      </c>
      <c r="H289" s="45">
        <v>44487</v>
      </c>
      <c r="I289" s="45">
        <v>45133</v>
      </c>
      <c r="J289" s="46">
        <v>3478382</v>
      </c>
    </row>
    <row r="290" spans="2:10" x14ac:dyDescent="0.25">
      <c r="B290" s="42" t="s">
        <v>521</v>
      </c>
      <c r="C290" s="43" t="s">
        <v>520</v>
      </c>
      <c r="D290" s="42" t="s">
        <v>523</v>
      </c>
      <c r="E290" s="42" t="s">
        <v>118</v>
      </c>
      <c r="F290" s="43" t="s">
        <v>516</v>
      </c>
      <c r="G290" s="44" t="s">
        <v>528</v>
      </c>
      <c r="H290" s="45">
        <v>44501</v>
      </c>
      <c r="I290" s="45">
        <v>45133</v>
      </c>
      <c r="J290" s="46">
        <v>2601244.7999999998</v>
      </c>
    </row>
    <row r="291" spans="2:10" x14ac:dyDescent="0.25">
      <c r="B291" s="42" t="s">
        <v>521</v>
      </c>
      <c r="C291" s="43" t="s">
        <v>520</v>
      </c>
      <c r="D291" s="42" t="s">
        <v>523</v>
      </c>
      <c r="E291" s="42" t="s">
        <v>118</v>
      </c>
      <c r="F291" s="43" t="s">
        <v>516</v>
      </c>
      <c r="G291" s="44" t="s">
        <v>527</v>
      </c>
      <c r="H291" s="45">
        <v>44506</v>
      </c>
      <c r="I291" s="45">
        <v>45133</v>
      </c>
      <c r="J291" s="46">
        <v>3543122.4</v>
      </c>
    </row>
    <row r="292" spans="2:10" x14ac:dyDescent="0.25">
      <c r="B292" s="42" t="s">
        <v>521</v>
      </c>
      <c r="C292" s="43" t="s">
        <v>520</v>
      </c>
      <c r="D292" s="42" t="s">
        <v>523</v>
      </c>
      <c r="E292" s="42" t="s">
        <v>118</v>
      </c>
      <c r="F292" s="43" t="s">
        <v>516</v>
      </c>
      <c r="G292" s="44" t="s">
        <v>526</v>
      </c>
      <c r="H292" s="45">
        <v>44506</v>
      </c>
      <c r="I292" s="45">
        <v>45133</v>
      </c>
      <c r="J292" s="46">
        <v>22636</v>
      </c>
    </row>
    <row r="293" spans="2:10" x14ac:dyDescent="0.25">
      <c r="B293" s="42" t="s">
        <v>521</v>
      </c>
      <c r="C293" s="43" t="s">
        <v>520</v>
      </c>
      <c r="D293" s="42" t="s">
        <v>523</v>
      </c>
      <c r="E293" s="42" t="s">
        <v>118</v>
      </c>
      <c r="F293" s="43" t="s">
        <v>516</v>
      </c>
      <c r="G293" s="44" t="s">
        <v>525</v>
      </c>
      <c r="H293" s="45">
        <v>44526</v>
      </c>
      <c r="I293" s="45">
        <v>45133</v>
      </c>
      <c r="J293" s="46">
        <v>2433923</v>
      </c>
    </row>
    <row r="294" spans="2:10" x14ac:dyDescent="0.25">
      <c r="B294" s="42" t="s">
        <v>521</v>
      </c>
      <c r="C294" s="43" t="s">
        <v>520</v>
      </c>
      <c r="D294" s="42" t="s">
        <v>523</v>
      </c>
      <c r="E294" s="42" t="s">
        <v>118</v>
      </c>
      <c r="F294" s="43" t="s">
        <v>516</v>
      </c>
      <c r="G294" s="44" t="s">
        <v>524</v>
      </c>
      <c r="H294" s="45">
        <v>44526</v>
      </c>
      <c r="I294" s="45">
        <v>45133</v>
      </c>
      <c r="J294" s="46">
        <v>86275</v>
      </c>
    </row>
    <row r="295" spans="2:10" x14ac:dyDescent="0.25">
      <c r="B295" s="42" t="s">
        <v>521</v>
      </c>
      <c r="C295" s="43" t="s">
        <v>520</v>
      </c>
      <c r="D295" s="42" t="s">
        <v>523</v>
      </c>
      <c r="E295" s="42" t="s">
        <v>118</v>
      </c>
      <c r="F295" s="43" t="s">
        <v>516</v>
      </c>
      <c r="G295" s="44" t="s">
        <v>522</v>
      </c>
      <c r="H295" s="45">
        <v>44729</v>
      </c>
      <c r="I295" s="45">
        <v>45133</v>
      </c>
      <c r="J295" s="46">
        <v>21137199</v>
      </c>
    </row>
    <row r="296" spans="2:10" x14ac:dyDescent="0.25">
      <c r="B296" s="42" t="s">
        <v>1329</v>
      </c>
      <c r="C296" s="43" t="s">
        <v>1328</v>
      </c>
      <c r="D296" s="42" t="s">
        <v>1331</v>
      </c>
      <c r="E296" s="42" t="s">
        <v>1236</v>
      </c>
      <c r="F296" s="43" t="s">
        <v>41</v>
      </c>
      <c r="G296" s="44" t="s">
        <v>1335</v>
      </c>
      <c r="H296" s="45">
        <v>44879</v>
      </c>
      <c r="I296" s="45">
        <v>45133</v>
      </c>
      <c r="J296" s="46">
        <v>4016391</v>
      </c>
    </row>
    <row r="297" spans="2:10" x14ac:dyDescent="0.25">
      <c r="B297" s="42" t="s">
        <v>1329</v>
      </c>
      <c r="C297" s="43" t="s">
        <v>1328</v>
      </c>
      <c r="D297" s="42" t="s">
        <v>1331</v>
      </c>
      <c r="E297" s="42" t="s">
        <v>1236</v>
      </c>
      <c r="F297" s="43" t="s">
        <v>41</v>
      </c>
      <c r="G297" s="44" t="s">
        <v>1334</v>
      </c>
      <c r="H297" s="45">
        <v>44883</v>
      </c>
      <c r="I297" s="45">
        <v>45133</v>
      </c>
      <c r="J297" s="46">
        <v>3885693.5</v>
      </c>
    </row>
    <row r="298" spans="2:10" x14ac:dyDescent="0.25">
      <c r="B298" s="42" t="s">
        <v>1329</v>
      </c>
      <c r="C298" s="43" t="s">
        <v>1328</v>
      </c>
      <c r="D298" s="42" t="s">
        <v>1331</v>
      </c>
      <c r="E298" s="42" t="s">
        <v>1236</v>
      </c>
      <c r="F298" s="43" t="s">
        <v>41</v>
      </c>
      <c r="G298" s="44" t="s">
        <v>1333</v>
      </c>
      <c r="H298" s="45">
        <v>44945</v>
      </c>
      <c r="I298" s="45">
        <v>45133</v>
      </c>
      <c r="J298" s="46">
        <v>6864975</v>
      </c>
    </row>
    <row r="299" spans="2:10" x14ac:dyDescent="0.25">
      <c r="B299" s="42" t="s">
        <v>1329</v>
      </c>
      <c r="C299" s="43" t="s">
        <v>1328</v>
      </c>
      <c r="D299" s="42" t="s">
        <v>1331</v>
      </c>
      <c r="E299" s="42" t="s">
        <v>1236</v>
      </c>
      <c r="F299" s="43" t="s">
        <v>41</v>
      </c>
      <c r="G299" s="44" t="s">
        <v>1332</v>
      </c>
      <c r="H299" s="45">
        <v>44948</v>
      </c>
      <c r="I299" s="45">
        <v>45133</v>
      </c>
      <c r="J299" s="46">
        <v>3485625</v>
      </c>
    </row>
    <row r="300" spans="2:10" x14ac:dyDescent="0.25">
      <c r="B300" s="42" t="s">
        <v>1329</v>
      </c>
      <c r="C300" s="43" t="s">
        <v>1328</v>
      </c>
      <c r="D300" s="42" t="s">
        <v>1331</v>
      </c>
      <c r="E300" s="42" t="s">
        <v>1236</v>
      </c>
      <c r="F300" s="43" t="s">
        <v>41</v>
      </c>
      <c r="G300" s="44" t="s">
        <v>1330</v>
      </c>
      <c r="H300" s="45">
        <v>44952</v>
      </c>
      <c r="I300" s="45">
        <v>45133</v>
      </c>
      <c r="J300" s="46">
        <v>11866196.5</v>
      </c>
    </row>
    <row r="301" spans="2:10" x14ac:dyDescent="0.25">
      <c r="B301" s="42" t="s">
        <v>866</v>
      </c>
      <c r="C301" s="43" t="s">
        <v>865</v>
      </c>
      <c r="D301" s="42" t="s">
        <v>868</v>
      </c>
      <c r="E301" s="42" t="s">
        <v>10</v>
      </c>
      <c r="F301" s="43" t="s">
        <v>41</v>
      </c>
      <c r="G301" s="44" t="s">
        <v>867</v>
      </c>
      <c r="H301" s="45">
        <v>44749</v>
      </c>
      <c r="I301" s="45">
        <v>45133</v>
      </c>
      <c r="J301" s="46">
        <v>710000.01</v>
      </c>
    </row>
    <row r="302" spans="2:10" x14ac:dyDescent="0.25">
      <c r="B302" s="42" t="s">
        <v>1043</v>
      </c>
      <c r="C302" s="43" t="s">
        <v>1042</v>
      </c>
      <c r="D302" s="42" t="s">
        <v>1045</v>
      </c>
      <c r="E302" s="42" t="s">
        <v>10</v>
      </c>
      <c r="F302" s="43" t="s">
        <v>41</v>
      </c>
      <c r="G302" s="44" t="s">
        <v>1046</v>
      </c>
      <c r="H302" s="45">
        <v>44798</v>
      </c>
      <c r="I302" s="45">
        <v>45133</v>
      </c>
      <c r="J302" s="46">
        <v>248849240</v>
      </c>
    </row>
    <row r="303" spans="2:10" x14ac:dyDescent="0.25">
      <c r="B303" s="42" t="s">
        <v>1043</v>
      </c>
      <c r="C303" s="43" t="s">
        <v>1042</v>
      </c>
      <c r="D303" s="42" t="s">
        <v>1045</v>
      </c>
      <c r="E303" s="42" t="s">
        <v>10</v>
      </c>
      <c r="F303" s="43" t="s">
        <v>41</v>
      </c>
      <c r="G303" s="44" t="s">
        <v>1044</v>
      </c>
      <c r="H303" s="45">
        <v>44899</v>
      </c>
      <c r="I303" s="45">
        <v>45133</v>
      </c>
      <c r="J303" s="46">
        <v>360793290</v>
      </c>
    </row>
    <row r="304" spans="2:10" x14ac:dyDescent="0.25">
      <c r="B304" s="42" t="s">
        <v>909</v>
      </c>
      <c r="C304" s="43" t="s">
        <v>908</v>
      </c>
      <c r="D304" s="42" t="s">
        <v>911</v>
      </c>
      <c r="E304" s="42" t="s">
        <v>20</v>
      </c>
      <c r="F304" s="43" t="s">
        <v>41</v>
      </c>
      <c r="G304" s="44" t="s">
        <v>912</v>
      </c>
      <c r="H304" s="45">
        <v>44921</v>
      </c>
      <c r="I304" s="45">
        <v>45133</v>
      </c>
      <c r="J304" s="46">
        <v>9989835</v>
      </c>
    </row>
    <row r="305" spans="2:10" x14ac:dyDescent="0.25">
      <c r="B305" s="42" t="s">
        <v>909</v>
      </c>
      <c r="C305" s="43" t="s">
        <v>908</v>
      </c>
      <c r="D305" s="42" t="s">
        <v>911</v>
      </c>
      <c r="E305" s="42" t="s">
        <v>20</v>
      </c>
      <c r="F305" s="43" t="s">
        <v>41</v>
      </c>
      <c r="G305" s="44" t="s">
        <v>910</v>
      </c>
      <c r="H305" s="45">
        <v>44967</v>
      </c>
      <c r="I305" s="45">
        <v>45133</v>
      </c>
      <c r="J305" s="46">
        <v>12973147.5</v>
      </c>
    </row>
    <row r="306" spans="2:10" x14ac:dyDescent="0.25">
      <c r="B306" s="42" t="s">
        <v>909</v>
      </c>
      <c r="C306" s="43" t="s">
        <v>908</v>
      </c>
      <c r="D306" s="42" t="s">
        <v>911</v>
      </c>
      <c r="E306" s="42" t="s">
        <v>20</v>
      </c>
      <c r="F306" s="43" t="s">
        <v>41</v>
      </c>
      <c r="G306" s="44" t="s">
        <v>1773</v>
      </c>
      <c r="H306" s="45">
        <v>44995</v>
      </c>
      <c r="I306" s="45">
        <v>45133</v>
      </c>
      <c r="J306" s="46">
        <v>8929481</v>
      </c>
    </row>
    <row r="307" spans="2:10" x14ac:dyDescent="0.25">
      <c r="B307" s="42" t="s">
        <v>909</v>
      </c>
      <c r="C307" s="43" t="s">
        <v>908</v>
      </c>
      <c r="D307" s="42" t="s">
        <v>911</v>
      </c>
      <c r="E307" s="42" t="s">
        <v>20</v>
      </c>
      <c r="F307" s="43" t="s">
        <v>41</v>
      </c>
      <c r="G307" s="44" t="s">
        <v>1774</v>
      </c>
      <c r="H307" s="45">
        <v>45006</v>
      </c>
      <c r="I307" s="45">
        <v>45133</v>
      </c>
      <c r="J307" s="46">
        <v>9999382</v>
      </c>
    </row>
    <row r="308" spans="2:10" x14ac:dyDescent="0.25">
      <c r="B308" s="42" t="s">
        <v>909</v>
      </c>
      <c r="C308" s="43" t="s">
        <v>908</v>
      </c>
      <c r="D308" s="42" t="s">
        <v>911</v>
      </c>
      <c r="E308" s="42" t="s">
        <v>20</v>
      </c>
      <c r="F308" s="43" t="s">
        <v>41</v>
      </c>
      <c r="G308" s="44" t="s">
        <v>1775</v>
      </c>
      <c r="H308" s="45">
        <v>45019</v>
      </c>
      <c r="I308" s="45">
        <v>45133</v>
      </c>
      <c r="J308" s="46">
        <v>586908</v>
      </c>
    </row>
    <row r="309" spans="2:10" x14ac:dyDescent="0.25">
      <c r="B309" s="42" t="s">
        <v>743</v>
      </c>
      <c r="C309" s="43" t="s">
        <v>742</v>
      </c>
      <c r="D309" s="42" t="s">
        <v>745</v>
      </c>
      <c r="E309" s="42" t="s">
        <v>153</v>
      </c>
      <c r="F309" s="43" t="s">
        <v>41</v>
      </c>
      <c r="G309" s="44" t="s">
        <v>744</v>
      </c>
      <c r="H309" s="45">
        <v>44958</v>
      </c>
      <c r="I309" s="45">
        <v>45133</v>
      </c>
      <c r="J309" s="46">
        <v>90132080.989999995</v>
      </c>
    </row>
    <row r="310" spans="2:10" x14ac:dyDescent="0.25">
      <c r="B310" s="42" t="s">
        <v>1017</v>
      </c>
      <c r="C310" s="43" t="s">
        <v>1016</v>
      </c>
      <c r="D310" s="42" t="s">
        <v>1019</v>
      </c>
      <c r="E310" s="42" t="s">
        <v>149</v>
      </c>
      <c r="F310" s="43" t="s">
        <v>41</v>
      </c>
      <c r="G310" s="44" t="s">
        <v>1018</v>
      </c>
      <c r="H310" s="45">
        <v>44864</v>
      </c>
      <c r="I310" s="45">
        <v>45133</v>
      </c>
      <c r="J310" s="46">
        <v>57372383</v>
      </c>
    </row>
    <row r="311" spans="2:10" x14ac:dyDescent="0.25">
      <c r="B311" s="42" t="s">
        <v>551</v>
      </c>
      <c r="C311" s="43" t="s">
        <v>550</v>
      </c>
      <c r="D311" s="42" t="s">
        <v>553</v>
      </c>
      <c r="E311" s="42" t="s">
        <v>14</v>
      </c>
      <c r="F311" s="43" t="s">
        <v>41</v>
      </c>
      <c r="G311" s="44" t="s">
        <v>1349</v>
      </c>
      <c r="H311" s="45">
        <v>44866</v>
      </c>
      <c r="I311" s="45">
        <v>45133</v>
      </c>
      <c r="J311" s="46">
        <v>20682307.82</v>
      </c>
    </row>
    <row r="312" spans="2:10" x14ac:dyDescent="0.25">
      <c r="B312" s="42" t="s">
        <v>551</v>
      </c>
      <c r="C312" s="43" t="s">
        <v>550</v>
      </c>
      <c r="D312" s="42" t="s">
        <v>553</v>
      </c>
      <c r="E312" s="42" t="s">
        <v>14</v>
      </c>
      <c r="F312" s="43" t="s">
        <v>41</v>
      </c>
      <c r="G312" s="44" t="s">
        <v>1348</v>
      </c>
      <c r="H312" s="45">
        <v>44858</v>
      </c>
      <c r="I312" s="45">
        <v>45133</v>
      </c>
      <c r="J312" s="46">
        <v>15669929.6</v>
      </c>
    </row>
    <row r="313" spans="2:10" x14ac:dyDescent="0.25">
      <c r="B313" s="42" t="s">
        <v>551</v>
      </c>
      <c r="C313" s="43" t="s">
        <v>550</v>
      </c>
      <c r="D313" s="42" t="s">
        <v>553</v>
      </c>
      <c r="E313" s="42" t="s">
        <v>14</v>
      </c>
      <c r="F313" s="43" t="s">
        <v>41</v>
      </c>
      <c r="G313" s="44" t="s">
        <v>1347</v>
      </c>
      <c r="H313" s="45">
        <v>44860</v>
      </c>
      <c r="I313" s="45">
        <v>45133</v>
      </c>
      <c r="J313" s="46">
        <v>20513948.399999999</v>
      </c>
    </row>
    <row r="314" spans="2:10" x14ac:dyDescent="0.25">
      <c r="B314" s="42" t="s">
        <v>551</v>
      </c>
      <c r="C314" s="43" t="s">
        <v>550</v>
      </c>
      <c r="D314" s="42" t="s">
        <v>553</v>
      </c>
      <c r="E314" s="42" t="s">
        <v>14</v>
      </c>
      <c r="F314" s="43" t="s">
        <v>41</v>
      </c>
      <c r="G314" s="44" t="s">
        <v>1346</v>
      </c>
      <c r="H314" s="45">
        <v>44868</v>
      </c>
      <c r="I314" s="45">
        <v>45133</v>
      </c>
      <c r="J314" s="46">
        <v>20695258.550000001</v>
      </c>
    </row>
    <row r="315" spans="2:10" x14ac:dyDescent="0.25">
      <c r="B315" s="42" t="s">
        <v>551</v>
      </c>
      <c r="C315" s="43" t="s">
        <v>550</v>
      </c>
      <c r="D315" s="42" t="s">
        <v>553</v>
      </c>
      <c r="E315" s="42" t="s">
        <v>14</v>
      </c>
      <c r="F315" s="43" t="s">
        <v>41</v>
      </c>
      <c r="G315" s="44" t="s">
        <v>1345</v>
      </c>
      <c r="H315" s="45">
        <v>44873</v>
      </c>
      <c r="I315" s="45">
        <v>45133</v>
      </c>
      <c r="J315" s="46">
        <v>20630504.920000002</v>
      </c>
    </row>
    <row r="316" spans="2:10" x14ac:dyDescent="0.25">
      <c r="B316" s="42" t="s">
        <v>551</v>
      </c>
      <c r="C316" s="43" t="s">
        <v>550</v>
      </c>
      <c r="D316" s="42" t="s">
        <v>553</v>
      </c>
      <c r="E316" s="42" t="s">
        <v>14</v>
      </c>
      <c r="F316" s="43" t="s">
        <v>41</v>
      </c>
      <c r="G316" s="44" t="s">
        <v>1344</v>
      </c>
      <c r="H316" s="45">
        <v>44874</v>
      </c>
      <c r="I316" s="45">
        <v>45133</v>
      </c>
      <c r="J316" s="46">
        <v>20630504.920000002</v>
      </c>
    </row>
    <row r="317" spans="2:10" x14ac:dyDescent="0.25">
      <c r="B317" s="42" t="s">
        <v>551</v>
      </c>
      <c r="C317" s="43" t="s">
        <v>550</v>
      </c>
      <c r="D317" s="42" t="s">
        <v>553</v>
      </c>
      <c r="E317" s="42" t="s">
        <v>14</v>
      </c>
      <c r="F317" s="43" t="s">
        <v>41</v>
      </c>
      <c r="G317" s="44" t="s">
        <v>1343</v>
      </c>
      <c r="H317" s="45">
        <v>44879</v>
      </c>
      <c r="I317" s="45">
        <v>45133</v>
      </c>
      <c r="J317" s="46">
        <v>20811815.07</v>
      </c>
    </row>
    <row r="318" spans="2:10" x14ac:dyDescent="0.25">
      <c r="B318" s="42" t="s">
        <v>551</v>
      </c>
      <c r="C318" s="43" t="s">
        <v>550</v>
      </c>
      <c r="D318" s="42" t="s">
        <v>553</v>
      </c>
      <c r="E318" s="42" t="s">
        <v>14</v>
      </c>
      <c r="F318" s="43" t="s">
        <v>41</v>
      </c>
      <c r="G318" s="44" t="s">
        <v>1342</v>
      </c>
      <c r="H318" s="45">
        <v>44893</v>
      </c>
      <c r="I318" s="45">
        <v>45133</v>
      </c>
      <c r="J318" s="46">
        <v>20747061.449999999</v>
      </c>
    </row>
    <row r="319" spans="2:10" x14ac:dyDescent="0.25">
      <c r="B319" s="42" t="s">
        <v>551</v>
      </c>
      <c r="C319" s="43" t="s">
        <v>550</v>
      </c>
      <c r="D319" s="42" t="s">
        <v>553</v>
      </c>
      <c r="E319" s="42" t="s">
        <v>14</v>
      </c>
      <c r="F319" s="43" t="s">
        <v>41</v>
      </c>
      <c r="G319" s="44" t="s">
        <v>1341</v>
      </c>
      <c r="H319" s="45">
        <v>44894</v>
      </c>
      <c r="I319" s="45">
        <v>45133</v>
      </c>
      <c r="J319" s="46">
        <v>20760012.170000002</v>
      </c>
    </row>
    <row r="320" spans="2:10" x14ac:dyDescent="0.25">
      <c r="B320" s="42" t="s">
        <v>551</v>
      </c>
      <c r="C320" s="43" t="s">
        <v>550</v>
      </c>
      <c r="D320" s="42" t="s">
        <v>553</v>
      </c>
      <c r="E320" s="42" t="s">
        <v>14</v>
      </c>
      <c r="F320" s="43" t="s">
        <v>41</v>
      </c>
      <c r="G320" s="44" t="s">
        <v>1340</v>
      </c>
      <c r="H320" s="45">
        <v>44899</v>
      </c>
      <c r="I320" s="45">
        <v>45133</v>
      </c>
      <c r="J320" s="46">
        <v>20643455.649999999</v>
      </c>
    </row>
    <row r="321" spans="2:10" x14ac:dyDescent="0.25">
      <c r="B321" s="42" t="s">
        <v>551</v>
      </c>
      <c r="C321" s="43" t="s">
        <v>550</v>
      </c>
      <c r="D321" s="42" t="s">
        <v>553</v>
      </c>
      <c r="E321" s="42" t="s">
        <v>14</v>
      </c>
      <c r="F321" s="43" t="s">
        <v>41</v>
      </c>
      <c r="G321" s="44" t="s">
        <v>1339</v>
      </c>
      <c r="H321" s="45">
        <v>44905</v>
      </c>
      <c r="I321" s="45">
        <v>45133</v>
      </c>
      <c r="J321" s="46">
        <v>20734110.719999999</v>
      </c>
    </row>
    <row r="322" spans="2:10" x14ac:dyDescent="0.25">
      <c r="B322" s="42" t="s">
        <v>551</v>
      </c>
      <c r="C322" s="43" t="s">
        <v>550</v>
      </c>
      <c r="D322" s="42" t="s">
        <v>553</v>
      </c>
      <c r="E322" s="42" t="s">
        <v>14</v>
      </c>
      <c r="F322" s="43" t="s">
        <v>41</v>
      </c>
      <c r="G322" s="44" t="s">
        <v>1338</v>
      </c>
      <c r="H322" s="45">
        <v>44914</v>
      </c>
      <c r="I322" s="45">
        <v>45133</v>
      </c>
      <c r="J322" s="46">
        <v>856935</v>
      </c>
    </row>
    <row r="323" spans="2:10" x14ac:dyDescent="0.25">
      <c r="B323" s="42" t="s">
        <v>551</v>
      </c>
      <c r="C323" s="43" t="s">
        <v>550</v>
      </c>
      <c r="D323" s="42" t="s">
        <v>553</v>
      </c>
      <c r="E323" s="42" t="s">
        <v>14</v>
      </c>
      <c r="F323" s="43" t="s">
        <v>41</v>
      </c>
      <c r="G323" s="44" t="s">
        <v>1337</v>
      </c>
      <c r="H323" s="45">
        <v>44921</v>
      </c>
      <c r="I323" s="45">
        <v>45133</v>
      </c>
      <c r="J323" s="46">
        <v>20760012.5</v>
      </c>
    </row>
    <row r="324" spans="2:10" x14ac:dyDescent="0.25">
      <c r="B324" s="42" t="s">
        <v>551</v>
      </c>
      <c r="C324" s="43" t="s">
        <v>550</v>
      </c>
      <c r="D324" s="42" t="s">
        <v>553</v>
      </c>
      <c r="E324" s="42" t="s">
        <v>14</v>
      </c>
      <c r="F324" s="43" t="s">
        <v>41</v>
      </c>
      <c r="G324" s="44" t="s">
        <v>1336</v>
      </c>
      <c r="H324" s="45">
        <v>44976</v>
      </c>
      <c r="I324" s="45">
        <v>45133</v>
      </c>
      <c r="J324" s="46">
        <v>2317180.52</v>
      </c>
    </row>
    <row r="325" spans="2:10" x14ac:dyDescent="0.25">
      <c r="B325" s="42" t="s">
        <v>551</v>
      </c>
      <c r="C325" s="43" t="s">
        <v>550</v>
      </c>
      <c r="D325" s="42" t="s">
        <v>553</v>
      </c>
      <c r="E325" s="42" t="s">
        <v>14</v>
      </c>
      <c r="F325" s="43" t="s">
        <v>41</v>
      </c>
      <c r="G325" s="44" t="s">
        <v>1768</v>
      </c>
      <c r="H325" s="45">
        <v>44991</v>
      </c>
      <c r="I325" s="45">
        <v>45133</v>
      </c>
      <c r="J325" s="46">
        <v>2944539.55</v>
      </c>
    </row>
    <row r="326" spans="2:10" x14ac:dyDescent="0.25">
      <c r="B326" s="42" t="s">
        <v>551</v>
      </c>
      <c r="C326" s="43" t="s">
        <v>550</v>
      </c>
      <c r="D326" s="42" t="s">
        <v>553</v>
      </c>
      <c r="E326" s="42" t="s">
        <v>14</v>
      </c>
      <c r="F326" s="43" t="s">
        <v>41</v>
      </c>
      <c r="G326" s="44" t="s">
        <v>1769</v>
      </c>
      <c r="H326" s="45">
        <v>45029</v>
      </c>
      <c r="I326" s="45">
        <v>45133</v>
      </c>
      <c r="J326" s="46">
        <v>26416413.399999999</v>
      </c>
    </row>
    <row r="327" spans="2:10" x14ac:dyDescent="0.25">
      <c r="B327" s="42" t="s">
        <v>551</v>
      </c>
      <c r="C327" s="43" t="s">
        <v>550</v>
      </c>
      <c r="D327" s="42" t="s">
        <v>553</v>
      </c>
      <c r="E327" s="42" t="s">
        <v>14</v>
      </c>
      <c r="F327" s="43" t="s">
        <v>41</v>
      </c>
      <c r="G327" s="44" t="s">
        <v>1770</v>
      </c>
      <c r="H327" s="45">
        <v>45040</v>
      </c>
      <c r="I327" s="45">
        <v>45133</v>
      </c>
      <c r="J327" s="46">
        <v>2870147</v>
      </c>
    </row>
    <row r="328" spans="2:10" x14ac:dyDescent="0.25">
      <c r="B328" s="42" t="s">
        <v>288</v>
      </c>
      <c r="C328" s="43" t="s">
        <v>287</v>
      </c>
      <c r="D328" s="42" t="s">
        <v>290</v>
      </c>
      <c r="E328" s="42" t="s">
        <v>20</v>
      </c>
      <c r="F328" s="43" t="s">
        <v>41</v>
      </c>
      <c r="G328" s="44" t="s">
        <v>307</v>
      </c>
      <c r="H328" s="45">
        <v>42334</v>
      </c>
      <c r="I328" s="45">
        <v>45133</v>
      </c>
      <c r="J328" s="46">
        <v>21625</v>
      </c>
    </row>
    <row r="329" spans="2:10" x14ac:dyDescent="0.25">
      <c r="B329" s="42" t="s">
        <v>288</v>
      </c>
      <c r="C329" s="43" t="s">
        <v>287</v>
      </c>
      <c r="D329" s="42" t="s">
        <v>290</v>
      </c>
      <c r="E329" s="42" t="s">
        <v>20</v>
      </c>
      <c r="F329" s="43" t="s">
        <v>41</v>
      </c>
      <c r="G329" s="44" t="s">
        <v>306</v>
      </c>
      <c r="H329" s="45">
        <v>43274</v>
      </c>
      <c r="I329" s="45">
        <v>45133</v>
      </c>
      <c r="J329" s="46">
        <v>3675452</v>
      </c>
    </row>
    <row r="330" spans="2:10" x14ac:dyDescent="0.25">
      <c r="B330" s="42" t="s">
        <v>288</v>
      </c>
      <c r="C330" s="43" t="s">
        <v>287</v>
      </c>
      <c r="D330" s="42" t="s">
        <v>290</v>
      </c>
      <c r="E330" s="42" t="s">
        <v>20</v>
      </c>
      <c r="F330" s="43" t="s">
        <v>41</v>
      </c>
      <c r="G330" s="44" t="s">
        <v>305</v>
      </c>
      <c r="H330" s="45">
        <v>43276</v>
      </c>
      <c r="I330" s="45">
        <v>45133</v>
      </c>
      <c r="J330" s="46">
        <v>3299089</v>
      </c>
    </row>
    <row r="331" spans="2:10" x14ac:dyDescent="0.25">
      <c r="B331" s="42" t="s">
        <v>288</v>
      </c>
      <c r="C331" s="43" t="s">
        <v>287</v>
      </c>
      <c r="D331" s="42" t="s">
        <v>290</v>
      </c>
      <c r="E331" s="42" t="s">
        <v>20</v>
      </c>
      <c r="F331" s="43" t="s">
        <v>41</v>
      </c>
      <c r="G331" s="44" t="s">
        <v>304</v>
      </c>
      <c r="H331" s="45">
        <v>43281</v>
      </c>
      <c r="I331" s="45">
        <v>45133</v>
      </c>
      <c r="J331" s="46">
        <v>472051.58</v>
      </c>
    </row>
    <row r="332" spans="2:10" x14ac:dyDescent="0.25">
      <c r="B332" s="42" t="s">
        <v>288</v>
      </c>
      <c r="C332" s="43" t="s">
        <v>287</v>
      </c>
      <c r="D332" s="42" t="s">
        <v>290</v>
      </c>
      <c r="E332" s="42" t="s">
        <v>20</v>
      </c>
      <c r="F332" s="43" t="s">
        <v>41</v>
      </c>
      <c r="G332" s="44" t="s">
        <v>303</v>
      </c>
      <c r="H332" s="45">
        <v>43297</v>
      </c>
      <c r="I332" s="45">
        <v>45133</v>
      </c>
      <c r="J332" s="46">
        <v>9556176</v>
      </c>
    </row>
    <row r="333" spans="2:10" x14ac:dyDescent="0.25">
      <c r="B333" s="42" t="s">
        <v>288</v>
      </c>
      <c r="C333" s="43" t="s">
        <v>287</v>
      </c>
      <c r="D333" s="42" t="s">
        <v>290</v>
      </c>
      <c r="E333" s="42" t="s">
        <v>20</v>
      </c>
      <c r="F333" s="43" t="s">
        <v>41</v>
      </c>
      <c r="G333" s="44" t="s">
        <v>302</v>
      </c>
      <c r="H333" s="45">
        <v>43297</v>
      </c>
      <c r="I333" s="45">
        <v>45133</v>
      </c>
      <c r="J333" s="46">
        <v>154414.39999999999</v>
      </c>
    </row>
    <row r="334" spans="2:10" x14ac:dyDescent="0.25">
      <c r="B334" s="42" t="s">
        <v>288</v>
      </c>
      <c r="C334" s="43" t="s">
        <v>287</v>
      </c>
      <c r="D334" s="42" t="s">
        <v>290</v>
      </c>
      <c r="E334" s="42" t="s">
        <v>20</v>
      </c>
      <c r="F334" s="43" t="s">
        <v>41</v>
      </c>
      <c r="G334" s="44" t="s">
        <v>301</v>
      </c>
      <c r="H334" s="45">
        <v>43298</v>
      </c>
      <c r="I334" s="45">
        <v>45133</v>
      </c>
      <c r="J334" s="46">
        <v>1625375</v>
      </c>
    </row>
    <row r="335" spans="2:10" x14ac:dyDescent="0.25">
      <c r="B335" s="42" t="s">
        <v>288</v>
      </c>
      <c r="C335" s="43" t="s">
        <v>287</v>
      </c>
      <c r="D335" s="42" t="s">
        <v>290</v>
      </c>
      <c r="E335" s="42" t="s">
        <v>20</v>
      </c>
      <c r="F335" s="43" t="s">
        <v>41</v>
      </c>
      <c r="G335" s="44" t="s">
        <v>300</v>
      </c>
      <c r="H335" s="45">
        <v>43323</v>
      </c>
      <c r="I335" s="45">
        <v>45133</v>
      </c>
      <c r="J335" s="46">
        <v>3998.4</v>
      </c>
    </row>
    <row r="336" spans="2:10" x14ac:dyDescent="0.25">
      <c r="B336" s="42" t="s">
        <v>288</v>
      </c>
      <c r="C336" s="43" t="s">
        <v>287</v>
      </c>
      <c r="D336" s="42" t="s">
        <v>290</v>
      </c>
      <c r="E336" s="42" t="s">
        <v>20</v>
      </c>
      <c r="F336" s="43" t="s">
        <v>41</v>
      </c>
      <c r="G336" s="44" t="s">
        <v>299</v>
      </c>
      <c r="H336" s="45">
        <v>43334</v>
      </c>
      <c r="I336" s="45">
        <v>45133</v>
      </c>
      <c r="J336" s="46">
        <v>517316.8</v>
      </c>
    </row>
    <row r="337" spans="2:10" x14ac:dyDescent="0.25">
      <c r="B337" s="42" t="s">
        <v>288</v>
      </c>
      <c r="C337" s="43" t="s">
        <v>287</v>
      </c>
      <c r="D337" s="42" t="s">
        <v>290</v>
      </c>
      <c r="E337" s="42" t="s">
        <v>20</v>
      </c>
      <c r="F337" s="43" t="s">
        <v>41</v>
      </c>
      <c r="G337" s="44" t="s">
        <v>298</v>
      </c>
      <c r="H337" s="45">
        <v>43339</v>
      </c>
      <c r="I337" s="45">
        <v>45133</v>
      </c>
      <c r="J337" s="46">
        <v>646646</v>
      </c>
    </row>
    <row r="338" spans="2:10" x14ac:dyDescent="0.25">
      <c r="B338" s="42" t="s">
        <v>288</v>
      </c>
      <c r="C338" s="43" t="s">
        <v>287</v>
      </c>
      <c r="D338" s="42" t="s">
        <v>290</v>
      </c>
      <c r="E338" s="42" t="s">
        <v>20</v>
      </c>
      <c r="F338" s="43" t="s">
        <v>41</v>
      </c>
      <c r="G338" s="44" t="s">
        <v>297</v>
      </c>
      <c r="H338" s="45">
        <v>43342</v>
      </c>
      <c r="I338" s="45">
        <v>45133</v>
      </c>
      <c r="J338" s="46">
        <v>452652.2</v>
      </c>
    </row>
    <row r="339" spans="2:10" x14ac:dyDescent="0.25">
      <c r="B339" s="42" t="s">
        <v>288</v>
      </c>
      <c r="C339" s="43" t="s">
        <v>287</v>
      </c>
      <c r="D339" s="42" t="s">
        <v>290</v>
      </c>
      <c r="E339" s="42" t="s">
        <v>20</v>
      </c>
      <c r="F339" s="43" t="s">
        <v>41</v>
      </c>
      <c r="G339" s="44" t="s">
        <v>296</v>
      </c>
      <c r="H339" s="45">
        <v>43342</v>
      </c>
      <c r="I339" s="45">
        <v>45133</v>
      </c>
      <c r="J339" s="46">
        <v>2940362</v>
      </c>
    </row>
    <row r="340" spans="2:10" x14ac:dyDescent="0.25">
      <c r="B340" s="42" t="s">
        <v>288</v>
      </c>
      <c r="C340" s="43" t="s">
        <v>287</v>
      </c>
      <c r="D340" s="42" t="s">
        <v>290</v>
      </c>
      <c r="E340" s="42" t="s">
        <v>20</v>
      </c>
      <c r="F340" s="43" t="s">
        <v>41</v>
      </c>
      <c r="G340" s="44" t="s">
        <v>295</v>
      </c>
      <c r="H340" s="45">
        <v>43349</v>
      </c>
      <c r="I340" s="45">
        <v>45133</v>
      </c>
      <c r="J340" s="46">
        <v>387987.6</v>
      </c>
    </row>
    <row r="341" spans="2:10" x14ac:dyDescent="0.25">
      <c r="B341" s="42" t="s">
        <v>288</v>
      </c>
      <c r="C341" s="43" t="s">
        <v>287</v>
      </c>
      <c r="D341" s="42" t="s">
        <v>290</v>
      </c>
      <c r="E341" s="42" t="s">
        <v>20</v>
      </c>
      <c r="F341" s="43" t="s">
        <v>41</v>
      </c>
      <c r="G341" s="44" t="s">
        <v>294</v>
      </c>
      <c r="H341" s="45">
        <v>43350</v>
      </c>
      <c r="I341" s="45">
        <v>45133</v>
      </c>
      <c r="J341" s="46">
        <v>258658.4</v>
      </c>
    </row>
    <row r="342" spans="2:10" x14ac:dyDescent="0.25">
      <c r="B342" s="42" t="s">
        <v>288</v>
      </c>
      <c r="C342" s="43" t="s">
        <v>287</v>
      </c>
      <c r="D342" s="42" t="s">
        <v>290</v>
      </c>
      <c r="E342" s="42" t="s">
        <v>20</v>
      </c>
      <c r="F342" s="43" t="s">
        <v>41</v>
      </c>
      <c r="G342" s="44" t="s">
        <v>293</v>
      </c>
      <c r="H342" s="45">
        <v>43352</v>
      </c>
      <c r="I342" s="45">
        <v>45133</v>
      </c>
      <c r="J342" s="46">
        <v>646646</v>
      </c>
    </row>
    <row r="343" spans="2:10" x14ac:dyDescent="0.25">
      <c r="B343" s="42" t="s">
        <v>288</v>
      </c>
      <c r="C343" s="43" t="s">
        <v>287</v>
      </c>
      <c r="D343" s="42" t="s">
        <v>290</v>
      </c>
      <c r="E343" s="42" t="s">
        <v>20</v>
      </c>
      <c r="F343" s="43" t="s">
        <v>41</v>
      </c>
      <c r="G343" s="44" t="s">
        <v>292</v>
      </c>
      <c r="H343" s="45">
        <v>43355</v>
      </c>
      <c r="I343" s="45">
        <v>45133</v>
      </c>
      <c r="J343" s="46">
        <v>1470180</v>
      </c>
    </row>
    <row r="344" spans="2:10" x14ac:dyDescent="0.25">
      <c r="B344" s="42" t="s">
        <v>288</v>
      </c>
      <c r="C344" s="43" t="s">
        <v>287</v>
      </c>
      <c r="D344" s="42" t="s">
        <v>290</v>
      </c>
      <c r="E344" s="42" t="s">
        <v>20</v>
      </c>
      <c r="F344" s="43" t="s">
        <v>41</v>
      </c>
      <c r="G344" s="44" t="s">
        <v>291</v>
      </c>
      <c r="H344" s="45">
        <v>44561</v>
      </c>
      <c r="I344" s="45">
        <v>45133</v>
      </c>
      <c r="J344" s="46">
        <v>3573941.06</v>
      </c>
    </row>
    <row r="345" spans="2:10" x14ac:dyDescent="0.25">
      <c r="B345" s="42" t="s">
        <v>288</v>
      </c>
      <c r="C345" s="43" t="s">
        <v>287</v>
      </c>
      <c r="D345" s="42" t="s">
        <v>290</v>
      </c>
      <c r="E345" s="42" t="s">
        <v>20</v>
      </c>
      <c r="F345" s="43" t="s">
        <v>41</v>
      </c>
      <c r="G345" s="44" t="s">
        <v>289</v>
      </c>
      <c r="H345" s="45">
        <v>44926</v>
      </c>
      <c r="I345" s="45">
        <v>45133</v>
      </c>
      <c r="J345" s="46">
        <v>4136586.12</v>
      </c>
    </row>
    <row r="346" spans="2:10" x14ac:dyDescent="0.25">
      <c r="B346" s="42" t="s">
        <v>891</v>
      </c>
      <c r="C346" s="43" t="s">
        <v>890</v>
      </c>
      <c r="D346" s="42" t="s">
        <v>894</v>
      </c>
      <c r="E346" s="42" t="s">
        <v>893</v>
      </c>
      <c r="F346" s="43" t="s">
        <v>41</v>
      </c>
      <c r="G346" s="44" t="s">
        <v>907</v>
      </c>
      <c r="H346" s="45">
        <v>44812</v>
      </c>
      <c r="I346" s="45">
        <v>45133</v>
      </c>
      <c r="J346" s="46">
        <v>10800000</v>
      </c>
    </row>
    <row r="347" spans="2:10" x14ac:dyDescent="0.25">
      <c r="B347" s="42" t="s">
        <v>891</v>
      </c>
      <c r="C347" s="43" t="s">
        <v>890</v>
      </c>
      <c r="D347" s="42" t="s">
        <v>894</v>
      </c>
      <c r="E347" s="42" t="s">
        <v>893</v>
      </c>
      <c r="F347" s="43" t="s">
        <v>41</v>
      </c>
      <c r="G347" s="44" t="s">
        <v>906</v>
      </c>
      <c r="H347" s="45">
        <v>44817</v>
      </c>
      <c r="I347" s="45">
        <v>45133</v>
      </c>
      <c r="J347" s="46">
        <v>5208000</v>
      </c>
    </row>
    <row r="348" spans="2:10" x14ac:dyDescent="0.25">
      <c r="B348" s="42" t="s">
        <v>891</v>
      </c>
      <c r="C348" s="43" t="s">
        <v>890</v>
      </c>
      <c r="D348" s="42" t="s">
        <v>894</v>
      </c>
      <c r="E348" s="42" t="s">
        <v>893</v>
      </c>
      <c r="F348" s="43" t="s">
        <v>41</v>
      </c>
      <c r="G348" s="44" t="s">
        <v>905</v>
      </c>
      <c r="H348" s="45">
        <v>44817</v>
      </c>
      <c r="I348" s="45">
        <v>45133</v>
      </c>
      <c r="J348" s="46">
        <v>3603600</v>
      </c>
    </row>
    <row r="349" spans="2:10" x14ac:dyDescent="0.25">
      <c r="B349" s="42" t="s">
        <v>891</v>
      </c>
      <c r="C349" s="43" t="s">
        <v>890</v>
      </c>
      <c r="D349" s="42" t="s">
        <v>894</v>
      </c>
      <c r="E349" s="42" t="s">
        <v>893</v>
      </c>
      <c r="F349" s="43" t="s">
        <v>41</v>
      </c>
      <c r="G349" s="44" t="s">
        <v>904</v>
      </c>
      <c r="H349" s="45">
        <v>44829</v>
      </c>
      <c r="I349" s="45">
        <v>45133</v>
      </c>
      <c r="J349" s="46">
        <v>6630000</v>
      </c>
    </row>
    <row r="350" spans="2:10" x14ac:dyDescent="0.25">
      <c r="B350" s="42" t="s">
        <v>891</v>
      </c>
      <c r="C350" s="43" t="s">
        <v>890</v>
      </c>
      <c r="D350" s="42" t="s">
        <v>894</v>
      </c>
      <c r="E350" s="42" t="s">
        <v>893</v>
      </c>
      <c r="F350" s="43" t="s">
        <v>41</v>
      </c>
      <c r="G350" s="44" t="s">
        <v>903</v>
      </c>
      <c r="H350" s="45">
        <v>44829</v>
      </c>
      <c r="I350" s="45">
        <v>45133</v>
      </c>
      <c r="J350" s="46">
        <v>4375800</v>
      </c>
    </row>
    <row r="351" spans="2:10" x14ac:dyDescent="0.25">
      <c r="B351" s="42" t="s">
        <v>891</v>
      </c>
      <c r="C351" s="43" t="s">
        <v>890</v>
      </c>
      <c r="D351" s="42" t="s">
        <v>894</v>
      </c>
      <c r="E351" s="42" t="s">
        <v>893</v>
      </c>
      <c r="F351" s="43" t="s">
        <v>41</v>
      </c>
      <c r="G351" s="44" t="s">
        <v>902</v>
      </c>
      <c r="H351" s="45">
        <v>44835</v>
      </c>
      <c r="I351" s="45">
        <v>45133</v>
      </c>
      <c r="J351" s="46">
        <v>7800000</v>
      </c>
    </row>
    <row r="352" spans="2:10" x14ac:dyDescent="0.25">
      <c r="B352" s="42" t="s">
        <v>891</v>
      </c>
      <c r="C352" s="43" t="s">
        <v>890</v>
      </c>
      <c r="D352" s="42" t="s">
        <v>894</v>
      </c>
      <c r="E352" s="42" t="s">
        <v>893</v>
      </c>
      <c r="F352" s="43" t="s">
        <v>41</v>
      </c>
      <c r="G352" s="44" t="s">
        <v>901</v>
      </c>
      <c r="H352" s="45">
        <v>44835</v>
      </c>
      <c r="I352" s="45">
        <v>45133</v>
      </c>
      <c r="J352" s="46">
        <v>5148000</v>
      </c>
    </row>
    <row r="353" spans="2:10" x14ac:dyDescent="0.25">
      <c r="B353" s="42" t="s">
        <v>891</v>
      </c>
      <c r="C353" s="43" t="s">
        <v>890</v>
      </c>
      <c r="D353" s="42" t="s">
        <v>894</v>
      </c>
      <c r="E353" s="42" t="s">
        <v>893</v>
      </c>
      <c r="F353" s="43" t="s">
        <v>41</v>
      </c>
      <c r="G353" s="44" t="s">
        <v>900</v>
      </c>
      <c r="H353" s="45">
        <v>44842</v>
      </c>
      <c r="I353" s="45">
        <v>45133</v>
      </c>
      <c r="J353" s="46">
        <v>396000</v>
      </c>
    </row>
    <row r="354" spans="2:10" x14ac:dyDescent="0.25">
      <c r="B354" s="42" t="s">
        <v>891</v>
      </c>
      <c r="C354" s="43" t="s">
        <v>890</v>
      </c>
      <c r="D354" s="42" t="s">
        <v>894</v>
      </c>
      <c r="E354" s="42" t="s">
        <v>893</v>
      </c>
      <c r="F354" s="43" t="s">
        <v>41</v>
      </c>
      <c r="G354" s="44" t="s">
        <v>899</v>
      </c>
      <c r="H354" s="45">
        <v>44847</v>
      </c>
      <c r="I354" s="45">
        <v>45133</v>
      </c>
      <c r="J354" s="46">
        <v>7800000</v>
      </c>
    </row>
    <row r="355" spans="2:10" x14ac:dyDescent="0.25">
      <c r="B355" s="42" t="s">
        <v>891</v>
      </c>
      <c r="C355" s="43" t="s">
        <v>890</v>
      </c>
      <c r="D355" s="42" t="s">
        <v>894</v>
      </c>
      <c r="E355" s="42" t="s">
        <v>893</v>
      </c>
      <c r="F355" s="43" t="s">
        <v>41</v>
      </c>
      <c r="G355" s="44" t="s">
        <v>898</v>
      </c>
      <c r="H355" s="45">
        <v>44847</v>
      </c>
      <c r="I355" s="45">
        <v>45133</v>
      </c>
      <c r="J355" s="46">
        <v>5148000</v>
      </c>
    </row>
    <row r="356" spans="2:10" x14ac:dyDescent="0.25">
      <c r="B356" s="42" t="s">
        <v>891</v>
      </c>
      <c r="C356" s="43" t="s">
        <v>890</v>
      </c>
      <c r="D356" s="42" t="s">
        <v>894</v>
      </c>
      <c r="E356" s="42" t="s">
        <v>893</v>
      </c>
      <c r="F356" s="43" t="s">
        <v>41</v>
      </c>
      <c r="G356" s="44" t="s">
        <v>897</v>
      </c>
      <c r="H356" s="45">
        <v>44862</v>
      </c>
      <c r="I356" s="45">
        <v>45133</v>
      </c>
      <c r="J356" s="46">
        <v>7800000</v>
      </c>
    </row>
    <row r="357" spans="2:10" x14ac:dyDescent="0.25">
      <c r="B357" s="42" t="s">
        <v>891</v>
      </c>
      <c r="C357" s="43" t="s">
        <v>890</v>
      </c>
      <c r="D357" s="42" t="s">
        <v>894</v>
      </c>
      <c r="E357" s="42" t="s">
        <v>893</v>
      </c>
      <c r="F357" s="43" t="s">
        <v>41</v>
      </c>
      <c r="G357" s="44" t="s">
        <v>896</v>
      </c>
      <c r="H357" s="45">
        <v>44858</v>
      </c>
      <c r="I357" s="45">
        <v>45133</v>
      </c>
      <c r="J357" s="46">
        <v>5148000</v>
      </c>
    </row>
    <row r="358" spans="2:10" x14ac:dyDescent="0.25">
      <c r="B358" s="42" t="s">
        <v>891</v>
      </c>
      <c r="C358" s="43" t="s">
        <v>890</v>
      </c>
      <c r="D358" s="42" t="s">
        <v>894</v>
      </c>
      <c r="E358" s="42" t="s">
        <v>893</v>
      </c>
      <c r="F358" s="43" t="s">
        <v>41</v>
      </c>
      <c r="G358" s="44" t="s">
        <v>895</v>
      </c>
      <c r="H358" s="45">
        <v>44871</v>
      </c>
      <c r="I358" s="45">
        <v>45133</v>
      </c>
      <c r="J358" s="46">
        <v>5460000</v>
      </c>
    </row>
    <row r="359" spans="2:10" x14ac:dyDescent="0.25">
      <c r="B359" s="42" t="s">
        <v>891</v>
      </c>
      <c r="C359" s="43" t="s">
        <v>890</v>
      </c>
      <c r="D359" s="42" t="s">
        <v>894</v>
      </c>
      <c r="E359" s="42" t="s">
        <v>893</v>
      </c>
      <c r="F359" s="43" t="s">
        <v>41</v>
      </c>
      <c r="G359" s="44" t="s">
        <v>892</v>
      </c>
      <c r="H359" s="45">
        <v>44871</v>
      </c>
      <c r="I359" s="45">
        <v>45133</v>
      </c>
      <c r="J359" s="46">
        <v>3603600</v>
      </c>
    </row>
    <row r="360" spans="2:10" x14ac:dyDescent="0.25">
      <c r="B360" s="42" t="s">
        <v>891</v>
      </c>
      <c r="C360" s="43" t="s">
        <v>890</v>
      </c>
      <c r="D360" s="42" t="s">
        <v>894</v>
      </c>
      <c r="E360" s="42" t="s">
        <v>893</v>
      </c>
      <c r="F360" s="43" t="s">
        <v>41</v>
      </c>
      <c r="G360" s="44" t="s">
        <v>1776</v>
      </c>
      <c r="H360" s="45">
        <v>44969</v>
      </c>
      <c r="I360" s="45">
        <v>45133</v>
      </c>
      <c r="J360" s="46">
        <v>7800000</v>
      </c>
    </row>
    <row r="361" spans="2:10" x14ac:dyDescent="0.25">
      <c r="B361" s="42" t="s">
        <v>891</v>
      </c>
      <c r="C361" s="43" t="s">
        <v>890</v>
      </c>
      <c r="D361" s="42" t="s">
        <v>894</v>
      </c>
      <c r="E361" s="42" t="s">
        <v>893</v>
      </c>
      <c r="F361" s="43" t="s">
        <v>41</v>
      </c>
      <c r="G361" s="44" t="s">
        <v>1777</v>
      </c>
      <c r="H361" s="45">
        <v>44969</v>
      </c>
      <c r="I361" s="45">
        <v>45133</v>
      </c>
      <c r="J361" s="46">
        <v>5148000</v>
      </c>
    </row>
    <row r="362" spans="2:10" x14ac:dyDescent="0.25">
      <c r="B362" s="42" t="s">
        <v>891</v>
      </c>
      <c r="C362" s="43" t="s">
        <v>890</v>
      </c>
      <c r="D362" s="42" t="s">
        <v>894</v>
      </c>
      <c r="E362" s="42" t="s">
        <v>893</v>
      </c>
      <c r="F362" s="43" t="s">
        <v>41</v>
      </c>
      <c r="G362" s="44" t="s">
        <v>1778</v>
      </c>
      <c r="H362" s="45">
        <v>44981</v>
      </c>
      <c r="I362" s="45">
        <v>45133</v>
      </c>
      <c r="J362" s="46">
        <v>7800000</v>
      </c>
    </row>
    <row r="363" spans="2:10" x14ac:dyDescent="0.25">
      <c r="B363" s="42" t="s">
        <v>891</v>
      </c>
      <c r="C363" s="43" t="s">
        <v>890</v>
      </c>
      <c r="D363" s="42" t="s">
        <v>894</v>
      </c>
      <c r="E363" s="42" t="s">
        <v>893</v>
      </c>
      <c r="F363" s="43" t="s">
        <v>41</v>
      </c>
      <c r="G363" s="44" t="s">
        <v>1779</v>
      </c>
      <c r="H363" s="45">
        <v>44987</v>
      </c>
      <c r="I363" s="45">
        <v>45133</v>
      </c>
      <c r="J363" s="46">
        <v>5148000</v>
      </c>
    </row>
    <row r="364" spans="2:10" x14ac:dyDescent="0.25">
      <c r="B364" s="42" t="s">
        <v>891</v>
      </c>
      <c r="C364" s="43" t="s">
        <v>890</v>
      </c>
      <c r="D364" s="42" t="s">
        <v>894</v>
      </c>
      <c r="E364" s="42" t="s">
        <v>893</v>
      </c>
      <c r="F364" s="43" t="s">
        <v>41</v>
      </c>
      <c r="G364" s="44" t="s">
        <v>1780</v>
      </c>
      <c r="H364" s="45">
        <v>45020</v>
      </c>
      <c r="I364" s="45">
        <v>45133</v>
      </c>
      <c r="J364" s="46">
        <v>9418500</v>
      </c>
    </row>
    <row r="365" spans="2:10" x14ac:dyDescent="0.25">
      <c r="B365" s="42" t="s">
        <v>984</v>
      </c>
      <c r="C365" s="43" t="s">
        <v>983</v>
      </c>
      <c r="D365" s="42" t="s">
        <v>986</v>
      </c>
      <c r="E365" s="42" t="s">
        <v>118</v>
      </c>
      <c r="F365" s="43" t="s">
        <v>41</v>
      </c>
      <c r="G365" s="44" t="s">
        <v>1015</v>
      </c>
      <c r="H365" s="45">
        <v>44893</v>
      </c>
      <c r="I365" s="45">
        <v>45133</v>
      </c>
      <c r="J365" s="46">
        <v>20615983.960000001</v>
      </c>
    </row>
    <row r="366" spans="2:10" x14ac:dyDescent="0.25">
      <c r="B366" s="42" t="s">
        <v>984</v>
      </c>
      <c r="C366" s="43" t="s">
        <v>983</v>
      </c>
      <c r="D366" s="42" t="s">
        <v>986</v>
      </c>
      <c r="E366" s="42" t="s">
        <v>118</v>
      </c>
      <c r="F366" s="43" t="s">
        <v>41</v>
      </c>
      <c r="G366" s="44" t="s">
        <v>1014</v>
      </c>
      <c r="H366" s="45">
        <v>44895</v>
      </c>
      <c r="I366" s="45">
        <v>45133</v>
      </c>
      <c r="J366" s="46">
        <v>292105.05</v>
      </c>
    </row>
    <row r="367" spans="2:10" x14ac:dyDescent="0.25">
      <c r="B367" s="42" t="s">
        <v>984</v>
      </c>
      <c r="C367" s="43" t="s">
        <v>983</v>
      </c>
      <c r="D367" s="42" t="s">
        <v>986</v>
      </c>
      <c r="E367" s="42" t="s">
        <v>118</v>
      </c>
      <c r="F367" s="43" t="s">
        <v>41</v>
      </c>
      <c r="G367" s="44" t="s">
        <v>1013</v>
      </c>
      <c r="H367" s="45">
        <v>44895</v>
      </c>
      <c r="I367" s="45">
        <v>45133</v>
      </c>
      <c r="J367" s="46">
        <v>4799919.28</v>
      </c>
    </row>
    <row r="368" spans="2:10" x14ac:dyDescent="0.25">
      <c r="B368" s="42" t="s">
        <v>984</v>
      </c>
      <c r="C368" s="43" t="s">
        <v>983</v>
      </c>
      <c r="D368" s="42" t="s">
        <v>986</v>
      </c>
      <c r="E368" s="42" t="s">
        <v>118</v>
      </c>
      <c r="F368" s="43" t="s">
        <v>41</v>
      </c>
      <c r="G368" s="44" t="s">
        <v>1012</v>
      </c>
      <c r="H368" s="45">
        <v>44895</v>
      </c>
      <c r="I368" s="45">
        <v>45133</v>
      </c>
      <c r="J368" s="46">
        <v>34132855.310000002</v>
      </c>
    </row>
    <row r="369" spans="2:10" x14ac:dyDescent="0.25">
      <c r="B369" s="42" t="s">
        <v>984</v>
      </c>
      <c r="C369" s="43" t="s">
        <v>983</v>
      </c>
      <c r="D369" s="42" t="s">
        <v>986</v>
      </c>
      <c r="E369" s="42" t="s">
        <v>118</v>
      </c>
      <c r="F369" s="43" t="s">
        <v>41</v>
      </c>
      <c r="G369" s="44" t="s">
        <v>1011</v>
      </c>
      <c r="H369" s="45">
        <v>44922</v>
      </c>
      <c r="I369" s="45">
        <v>45133</v>
      </c>
      <c r="J369" s="46">
        <v>67423337</v>
      </c>
    </row>
    <row r="370" spans="2:10" x14ac:dyDescent="0.25">
      <c r="B370" s="42" t="s">
        <v>984</v>
      </c>
      <c r="C370" s="43" t="s">
        <v>983</v>
      </c>
      <c r="D370" s="42" t="s">
        <v>986</v>
      </c>
      <c r="E370" s="42" t="s">
        <v>118</v>
      </c>
      <c r="F370" s="43" t="s">
        <v>41</v>
      </c>
      <c r="G370" s="44" t="s">
        <v>1010</v>
      </c>
      <c r="H370" s="45">
        <v>44922</v>
      </c>
      <c r="I370" s="45">
        <v>45133</v>
      </c>
      <c r="J370" s="46">
        <v>67423323</v>
      </c>
    </row>
    <row r="371" spans="2:10" x14ac:dyDescent="0.25">
      <c r="B371" s="42" t="s">
        <v>984</v>
      </c>
      <c r="C371" s="43" t="s">
        <v>983</v>
      </c>
      <c r="D371" s="42" t="s">
        <v>986</v>
      </c>
      <c r="E371" s="42" t="s">
        <v>118</v>
      </c>
      <c r="F371" s="43" t="s">
        <v>41</v>
      </c>
      <c r="G371" s="44" t="s">
        <v>1009</v>
      </c>
      <c r="H371" s="45">
        <v>44922</v>
      </c>
      <c r="I371" s="45">
        <v>45133</v>
      </c>
      <c r="J371" s="46">
        <v>67423323</v>
      </c>
    </row>
    <row r="372" spans="2:10" x14ac:dyDescent="0.25">
      <c r="B372" s="42" t="s">
        <v>984</v>
      </c>
      <c r="C372" s="43" t="s">
        <v>983</v>
      </c>
      <c r="D372" s="42" t="s">
        <v>986</v>
      </c>
      <c r="E372" s="42" t="s">
        <v>118</v>
      </c>
      <c r="F372" s="43" t="s">
        <v>41</v>
      </c>
      <c r="G372" s="44" t="s">
        <v>1008</v>
      </c>
      <c r="H372" s="45">
        <v>44922</v>
      </c>
      <c r="I372" s="45">
        <v>45133</v>
      </c>
      <c r="J372" s="46">
        <v>67423323</v>
      </c>
    </row>
    <row r="373" spans="2:10" x14ac:dyDescent="0.25">
      <c r="B373" s="42" t="s">
        <v>984</v>
      </c>
      <c r="C373" s="43" t="s">
        <v>983</v>
      </c>
      <c r="D373" s="42" t="s">
        <v>986</v>
      </c>
      <c r="E373" s="42" t="s">
        <v>118</v>
      </c>
      <c r="F373" s="43" t="s">
        <v>41</v>
      </c>
      <c r="G373" s="44" t="s">
        <v>1007</v>
      </c>
      <c r="H373" s="45">
        <v>44922</v>
      </c>
      <c r="I373" s="45">
        <v>45133</v>
      </c>
      <c r="J373" s="46">
        <v>50734844</v>
      </c>
    </row>
    <row r="374" spans="2:10" x14ac:dyDescent="0.25">
      <c r="B374" s="42" t="s">
        <v>984</v>
      </c>
      <c r="C374" s="43" t="s">
        <v>983</v>
      </c>
      <c r="D374" s="42" t="s">
        <v>986</v>
      </c>
      <c r="E374" s="42" t="s">
        <v>118</v>
      </c>
      <c r="F374" s="43" t="s">
        <v>41</v>
      </c>
      <c r="G374" s="44" t="s">
        <v>1006</v>
      </c>
      <c r="H374" s="45">
        <v>44922</v>
      </c>
      <c r="I374" s="45">
        <v>45133</v>
      </c>
      <c r="J374" s="46">
        <v>67423323</v>
      </c>
    </row>
    <row r="375" spans="2:10" x14ac:dyDescent="0.25">
      <c r="B375" s="42" t="s">
        <v>984</v>
      </c>
      <c r="C375" s="43" t="s">
        <v>983</v>
      </c>
      <c r="D375" s="42" t="s">
        <v>986</v>
      </c>
      <c r="E375" s="42" t="s">
        <v>118</v>
      </c>
      <c r="F375" s="43" t="s">
        <v>41</v>
      </c>
      <c r="G375" s="44" t="s">
        <v>1005</v>
      </c>
      <c r="H375" s="45">
        <v>44922</v>
      </c>
      <c r="I375" s="45">
        <v>45133</v>
      </c>
      <c r="J375" s="46">
        <v>5742881</v>
      </c>
    </row>
    <row r="376" spans="2:10" x14ac:dyDescent="0.25">
      <c r="B376" s="42" t="s">
        <v>984</v>
      </c>
      <c r="C376" s="43" t="s">
        <v>983</v>
      </c>
      <c r="D376" s="42" t="s">
        <v>986</v>
      </c>
      <c r="E376" s="42" t="s">
        <v>118</v>
      </c>
      <c r="F376" s="43" t="s">
        <v>41</v>
      </c>
      <c r="G376" s="44" t="s">
        <v>1004</v>
      </c>
      <c r="H376" s="45">
        <v>44922</v>
      </c>
      <c r="I376" s="45">
        <v>45133</v>
      </c>
      <c r="J376" s="46">
        <v>1525884.3</v>
      </c>
    </row>
    <row r="377" spans="2:10" x14ac:dyDescent="0.25">
      <c r="B377" s="42" t="s">
        <v>984</v>
      </c>
      <c r="C377" s="43" t="s">
        <v>983</v>
      </c>
      <c r="D377" s="42" t="s">
        <v>986</v>
      </c>
      <c r="E377" s="42" t="s">
        <v>118</v>
      </c>
      <c r="F377" s="43" t="s">
        <v>41</v>
      </c>
      <c r="G377" s="44" t="s">
        <v>1003</v>
      </c>
      <c r="H377" s="45">
        <v>44922</v>
      </c>
      <c r="I377" s="45">
        <v>45133</v>
      </c>
      <c r="J377" s="46">
        <v>75897762</v>
      </c>
    </row>
    <row r="378" spans="2:10" x14ac:dyDescent="0.25">
      <c r="B378" s="42" t="s">
        <v>984</v>
      </c>
      <c r="C378" s="43" t="s">
        <v>983</v>
      </c>
      <c r="D378" s="42" t="s">
        <v>986</v>
      </c>
      <c r="E378" s="42" t="s">
        <v>118</v>
      </c>
      <c r="F378" s="43" t="s">
        <v>41</v>
      </c>
      <c r="G378" s="44" t="s">
        <v>1002</v>
      </c>
      <c r="H378" s="45">
        <v>44923</v>
      </c>
      <c r="I378" s="45">
        <v>45133</v>
      </c>
      <c r="J378" s="46">
        <v>75897762</v>
      </c>
    </row>
    <row r="379" spans="2:10" x14ac:dyDescent="0.25">
      <c r="B379" s="42" t="s">
        <v>984</v>
      </c>
      <c r="C379" s="43" t="s">
        <v>983</v>
      </c>
      <c r="D379" s="42" t="s">
        <v>986</v>
      </c>
      <c r="E379" s="42" t="s">
        <v>118</v>
      </c>
      <c r="F379" s="43" t="s">
        <v>41</v>
      </c>
      <c r="G379" s="44" t="s">
        <v>1001</v>
      </c>
      <c r="H379" s="45">
        <v>44928</v>
      </c>
      <c r="I379" s="45">
        <v>45133</v>
      </c>
      <c r="J379" s="46">
        <v>23487464</v>
      </c>
    </row>
    <row r="380" spans="2:10" x14ac:dyDescent="0.25">
      <c r="B380" s="42" t="s">
        <v>984</v>
      </c>
      <c r="C380" s="43" t="s">
        <v>983</v>
      </c>
      <c r="D380" s="42" t="s">
        <v>986</v>
      </c>
      <c r="E380" s="42" t="s">
        <v>118</v>
      </c>
      <c r="F380" s="43" t="s">
        <v>41</v>
      </c>
      <c r="G380" s="44" t="s">
        <v>1000</v>
      </c>
      <c r="H380" s="45">
        <v>44929</v>
      </c>
      <c r="I380" s="45">
        <v>45133</v>
      </c>
      <c r="J380" s="46">
        <v>2217899</v>
      </c>
    </row>
    <row r="381" spans="2:10" x14ac:dyDescent="0.25">
      <c r="B381" s="42" t="s">
        <v>984</v>
      </c>
      <c r="C381" s="43" t="s">
        <v>983</v>
      </c>
      <c r="D381" s="42" t="s">
        <v>986</v>
      </c>
      <c r="E381" s="42" t="s">
        <v>118</v>
      </c>
      <c r="F381" s="43" t="s">
        <v>41</v>
      </c>
      <c r="G381" s="44" t="s">
        <v>999</v>
      </c>
      <c r="H381" s="45">
        <v>44955</v>
      </c>
      <c r="I381" s="45">
        <v>45133</v>
      </c>
      <c r="J381" s="46">
        <v>39561548</v>
      </c>
    </row>
    <row r="382" spans="2:10" x14ac:dyDescent="0.25">
      <c r="B382" s="42" t="s">
        <v>984</v>
      </c>
      <c r="C382" s="43" t="s">
        <v>983</v>
      </c>
      <c r="D382" s="42" t="s">
        <v>986</v>
      </c>
      <c r="E382" s="42" t="s">
        <v>118</v>
      </c>
      <c r="F382" s="43" t="s">
        <v>41</v>
      </c>
      <c r="G382" s="44" t="s">
        <v>998</v>
      </c>
      <c r="H382" s="45">
        <v>44955</v>
      </c>
      <c r="I382" s="45">
        <v>45133</v>
      </c>
      <c r="J382" s="46">
        <v>78472539</v>
      </c>
    </row>
    <row r="383" spans="2:10" x14ac:dyDescent="0.25">
      <c r="B383" s="42" t="s">
        <v>984</v>
      </c>
      <c r="C383" s="43" t="s">
        <v>983</v>
      </c>
      <c r="D383" s="42" t="s">
        <v>986</v>
      </c>
      <c r="E383" s="42" t="s">
        <v>118</v>
      </c>
      <c r="F383" s="43" t="s">
        <v>41</v>
      </c>
      <c r="G383" s="44" t="s">
        <v>997</v>
      </c>
      <c r="H383" s="45">
        <v>44955</v>
      </c>
      <c r="I383" s="45">
        <v>45133</v>
      </c>
      <c r="J383" s="46">
        <v>38474284</v>
      </c>
    </row>
    <row r="384" spans="2:10" x14ac:dyDescent="0.25">
      <c r="B384" s="42" t="s">
        <v>984</v>
      </c>
      <c r="C384" s="43" t="s">
        <v>983</v>
      </c>
      <c r="D384" s="42" t="s">
        <v>986</v>
      </c>
      <c r="E384" s="42" t="s">
        <v>118</v>
      </c>
      <c r="F384" s="43" t="s">
        <v>41</v>
      </c>
      <c r="G384" s="44" t="s">
        <v>996</v>
      </c>
      <c r="H384" s="45">
        <v>44956</v>
      </c>
      <c r="I384" s="45">
        <v>45133</v>
      </c>
      <c r="J384" s="46">
        <v>30273737</v>
      </c>
    </row>
    <row r="385" spans="2:10" x14ac:dyDescent="0.25">
      <c r="B385" s="42" t="s">
        <v>984</v>
      </c>
      <c r="C385" s="43" t="s">
        <v>983</v>
      </c>
      <c r="D385" s="42" t="s">
        <v>986</v>
      </c>
      <c r="E385" s="42" t="s">
        <v>118</v>
      </c>
      <c r="F385" s="43" t="s">
        <v>41</v>
      </c>
      <c r="G385" s="44" t="s">
        <v>995</v>
      </c>
      <c r="H385" s="45">
        <v>44956</v>
      </c>
      <c r="I385" s="45">
        <v>45133</v>
      </c>
      <c r="J385" s="46">
        <v>1418950</v>
      </c>
    </row>
    <row r="386" spans="2:10" x14ac:dyDescent="0.25">
      <c r="B386" s="42" t="s">
        <v>984</v>
      </c>
      <c r="C386" s="43" t="s">
        <v>983</v>
      </c>
      <c r="D386" s="42" t="s">
        <v>986</v>
      </c>
      <c r="E386" s="42" t="s">
        <v>118</v>
      </c>
      <c r="F386" s="43" t="s">
        <v>41</v>
      </c>
      <c r="G386" s="44" t="s">
        <v>994</v>
      </c>
      <c r="H386" s="45">
        <v>44956</v>
      </c>
      <c r="I386" s="45">
        <v>45133</v>
      </c>
      <c r="J386" s="46">
        <v>4355625</v>
      </c>
    </row>
    <row r="387" spans="2:10" x14ac:dyDescent="0.25">
      <c r="B387" s="42" t="s">
        <v>984</v>
      </c>
      <c r="C387" s="43" t="s">
        <v>983</v>
      </c>
      <c r="D387" s="42" t="s">
        <v>986</v>
      </c>
      <c r="E387" s="42" t="s">
        <v>118</v>
      </c>
      <c r="F387" s="43" t="s">
        <v>41</v>
      </c>
      <c r="G387" s="44" t="s">
        <v>993</v>
      </c>
      <c r="H387" s="45">
        <v>44976</v>
      </c>
      <c r="I387" s="45">
        <v>45133</v>
      </c>
      <c r="J387" s="46">
        <v>7341568</v>
      </c>
    </row>
    <row r="388" spans="2:10" x14ac:dyDescent="0.25">
      <c r="B388" s="42" t="s">
        <v>984</v>
      </c>
      <c r="C388" s="43" t="s">
        <v>983</v>
      </c>
      <c r="D388" s="42" t="s">
        <v>986</v>
      </c>
      <c r="E388" s="42" t="s">
        <v>118</v>
      </c>
      <c r="F388" s="43" t="s">
        <v>41</v>
      </c>
      <c r="G388" s="44" t="s">
        <v>992</v>
      </c>
      <c r="H388" s="45">
        <v>44980</v>
      </c>
      <c r="I388" s="45">
        <v>45133</v>
      </c>
      <c r="J388" s="46">
        <v>39937244</v>
      </c>
    </row>
    <row r="389" spans="2:10" x14ac:dyDescent="0.25">
      <c r="B389" s="42" t="s">
        <v>984</v>
      </c>
      <c r="C389" s="43" t="s">
        <v>983</v>
      </c>
      <c r="D389" s="42" t="s">
        <v>986</v>
      </c>
      <c r="E389" s="42" t="s">
        <v>118</v>
      </c>
      <c r="F389" s="43" t="s">
        <v>41</v>
      </c>
      <c r="G389" s="44" t="s">
        <v>991</v>
      </c>
      <c r="H389" s="45">
        <v>44985</v>
      </c>
      <c r="I389" s="45">
        <v>45133</v>
      </c>
      <c r="J389" s="46">
        <v>6469410</v>
      </c>
    </row>
    <row r="390" spans="2:10" x14ac:dyDescent="0.25">
      <c r="B390" s="42" t="s">
        <v>984</v>
      </c>
      <c r="C390" s="43" t="s">
        <v>983</v>
      </c>
      <c r="D390" s="42" t="s">
        <v>986</v>
      </c>
      <c r="E390" s="42" t="s">
        <v>118</v>
      </c>
      <c r="F390" s="43" t="s">
        <v>41</v>
      </c>
      <c r="G390" s="44" t="s">
        <v>990</v>
      </c>
      <c r="H390" s="45">
        <v>44985</v>
      </c>
      <c r="I390" s="45">
        <v>45133</v>
      </c>
      <c r="J390" s="46">
        <v>4030728.69</v>
      </c>
    </row>
    <row r="391" spans="2:10" x14ac:dyDescent="0.25">
      <c r="B391" s="42" t="s">
        <v>984</v>
      </c>
      <c r="C391" s="43" t="s">
        <v>983</v>
      </c>
      <c r="D391" s="42" t="s">
        <v>986</v>
      </c>
      <c r="E391" s="42" t="s">
        <v>118</v>
      </c>
      <c r="F391" s="43" t="s">
        <v>41</v>
      </c>
      <c r="G391" s="44" t="s">
        <v>989</v>
      </c>
      <c r="H391" s="45">
        <v>44985</v>
      </c>
      <c r="I391" s="45">
        <v>45133</v>
      </c>
      <c r="J391" s="46">
        <v>18085354</v>
      </c>
    </row>
    <row r="392" spans="2:10" x14ac:dyDescent="0.25">
      <c r="B392" s="42" t="s">
        <v>984</v>
      </c>
      <c r="C392" s="43" t="s">
        <v>983</v>
      </c>
      <c r="D392" s="42" t="s">
        <v>986</v>
      </c>
      <c r="E392" s="42" t="s">
        <v>118</v>
      </c>
      <c r="F392" s="43" t="s">
        <v>41</v>
      </c>
      <c r="G392" s="44" t="s">
        <v>988</v>
      </c>
      <c r="H392" s="45">
        <v>44985</v>
      </c>
      <c r="I392" s="45">
        <v>45133</v>
      </c>
      <c r="J392" s="46">
        <v>18085353</v>
      </c>
    </row>
    <row r="393" spans="2:10" x14ac:dyDescent="0.25">
      <c r="B393" s="42" t="s">
        <v>984</v>
      </c>
      <c r="C393" s="43" t="s">
        <v>983</v>
      </c>
      <c r="D393" s="42" t="s">
        <v>986</v>
      </c>
      <c r="E393" s="42" t="s">
        <v>118</v>
      </c>
      <c r="F393" s="43" t="s">
        <v>41</v>
      </c>
      <c r="G393" s="44" t="s">
        <v>987</v>
      </c>
      <c r="H393" s="45">
        <v>44985</v>
      </c>
      <c r="I393" s="45">
        <v>45133</v>
      </c>
      <c r="J393" s="46">
        <v>285558</v>
      </c>
    </row>
    <row r="394" spans="2:10" x14ac:dyDescent="0.25">
      <c r="B394" s="42" t="s">
        <v>984</v>
      </c>
      <c r="C394" s="43" t="s">
        <v>983</v>
      </c>
      <c r="D394" s="42" t="s">
        <v>986</v>
      </c>
      <c r="E394" s="42" t="s">
        <v>118</v>
      </c>
      <c r="F394" s="43" t="s">
        <v>41</v>
      </c>
      <c r="G394" s="44" t="s">
        <v>985</v>
      </c>
      <c r="H394" s="45">
        <v>44985</v>
      </c>
      <c r="I394" s="45">
        <v>45133</v>
      </c>
      <c r="J394" s="46">
        <v>14409043</v>
      </c>
    </row>
    <row r="395" spans="2:10" x14ac:dyDescent="0.25">
      <c r="B395" s="42" t="s">
        <v>984</v>
      </c>
      <c r="C395" s="43" t="s">
        <v>983</v>
      </c>
      <c r="D395" s="42" t="s">
        <v>986</v>
      </c>
      <c r="E395" s="42" t="s">
        <v>118</v>
      </c>
      <c r="F395" s="43" t="s">
        <v>41</v>
      </c>
      <c r="G395" s="44" t="s">
        <v>1860</v>
      </c>
      <c r="H395" s="45">
        <v>44986</v>
      </c>
      <c r="I395" s="45">
        <v>45133</v>
      </c>
      <c r="J395" s="46">
        <v>4242792.8</v>
      </c>
    </row>
    <row r="396" spans="2:10" x14ac:dyDescent="0.25">
      <c r="B396" s="42" t="s">
        <v>984</v>
      </c>
      <c r="C396" s="43" t="s">
        <v>983</v>
      </c>
      <c r="D396" s="42" t="s">
        <v>986</v>
      </c>
      <c r="E396" s="42" t="s">
        <v>118</v>
      </c>
      <c r="F396" s="43" t="s">
        <v>41</v>
      </c>
      <c r="G396" s="44" t="s">
        <v>1861</v>
      </c>
      <c r="H396" s="45">
        <v>44986</v>
      </c>
      <c r="I396" s="45">
        <v>45133</v>
      </c>
      <c r="J396" s="46">
        <v>3278285.47</v>
      </c>
    </row>
    <row r="397" spans="2:10" x14ac:dyDescent="0.25">
      <c r="B397" s="42" t="s">
        <v>984</v>
      </c>
      <c r="C397" s="43" t="s">
        <v>983</v>
      </c>
      <c r="D397" s="42" t="s">
        <v>986</v>
      </c>
      <c r="E397" s="42" t="s">
        <v>118</v>
      </c>
      <c r="F397" s="43" t="s">
        <v>41</v>
      </c>
      <c r="G397" s="44" t="s">
        <v>1862</v>
      </c>
      <c r="H397" s="45">
        <v>45004</v>
      </c>
      <c r="I397" s="45">
        <v>45133</v>
      </c>
      <c r="J397" s="46">
        <v>3683812.5</v>
      </c>
    </row>
    <row r="398" spans="2:10" x14ac:dyDescent="0.25">
      <c r="B398" s="42" t="s">
        <v>984</v>
      </c>
      <c r="C398" s="43" t="s">
        <v>983</v>
      </c>
      <c r="D398" s="42" t="s">
        <v>986</v>
      </c>
      <c r="E398" s="42" t="s">
        <v>118</v>
      </c>
      <c r="F398" s="43" t="s">
        <v>41</v>
      </c>
      <c r="G398" s="44" t="s">
        <v>1863</v>
      </c>
      <c r="H398" s="45">
        <v>45011</v>
      </c>
      <c r="I398" s="45">
        <v>45133</v>
      </c>
      <c r="J398" s="46">
        <v>103050976</v>
      </c>
    </row>
    <row r="399" spans="2:10" x14ac:dyDescent="0.25">
      <c r="B399" s="42" t="s">
        <v>984</v>
      </c>
      <c r="C399" s="43" t="s">
        <v>983</v>
      </c>
      <c r="D399" s="42" t="s">
        <v>986</v>
      </c>
      <c r="E399" s="42" t="s">
        <v>118</v>
      </c>
      <c r="F399" s="43" t="s">
        <v>41</v>
      </c>
      <c r="G399" s="44" t="s">
        <v>1864</v>
      </c>
      <c r="H399" s="45">
        <v>45011</v>
      </c>
      <c r="I399" s="45">
        <v>45133</v>
      </c>
      <c r="J399" s="46">
        <v>4109006.81</v>
      </c>
    </row>
    <row r="400" spans="2:10" x14ac:dyDescent="0.25">
      <c r="B400" s="42" t="s">
        <v>984</v>
      </c>
      <c r="C400" s="43" t="s">
        <v>983</v>
      </c>
      <c r="D400" s="42" t="s">
        <v>986</v>
      </c>
      <c r="E400" s="42" t="s">
        <v>118</v>
      </c>
      <c r="F400" s="43" t="s">
        <v>41</v>
      </c>
      <c r="G400" s="44" t="s">
        <v>1865</v>
      </c>
      <c r="H400" s="45">
        <v>45012</v>
      </c>
      <c r="I400" s="45">
        <v>45133</v>
      </c>
      <c r="J400" s="46">
        <v>4817269</v>
      </c>
    </row>
    <row r="401" spans="2:10" x14ac:dyDescent="0.25">
      <c r="B401" s="42" t="s">
        <v>984</v>
      </c>
      <c r="C401" s="43" t="s">
        <v>983</v>
      </c>
      <c r="D401" s="42" t="s">
        <v>986</v>
      </c>
      <c r="E401" s="42" t="s">
        <v>118</v>
      </c>
      <c r="F401" s="43" t="s">
        <v>41</v>
      </c>
      <c r="G401" s="44" t="s">
        <v>1866</v>
      </c>
      <c r="H401" s="45">
        <v>45012</v>
      </c>
      <c r="I401" s="45">
        <v>45133</v>
      </c>
      <c r="J401" s="46">
        <v>36689040</v>
      </c>
    </row>
    <row r="402" spans="2:10" x14ac:dyDescent="0.25">
      <c r="B402" s="42" t="s">
        <v>984</v>
      </c>
      <c r="C402" s="43" t="s">
        <v>983</v>
      </c>
      <c r="D402" s="42" t="s">
        <v>986</v>
      </c>
      <c r="E402" s="42" t="s">
        <v>118</v>
      </c>
      <c r="F402" s="43" t="s">
        <v>41</v>
      </c>
      <c r="G402" s="44" t="s">
        <v>1867</v>
      </c>
      <c r="H402" s="45">
        <v>45030</v>
      </c>
      <c r="I402" s="45">
        <v>45133</v>
      </c>
      <c r="J402" s="46">
        <v>7848667</v>
      </c>
    </row>
    <row r="403" spans="2:10" x14ac:dyDescent="0.25">
      <c r="B403" s="42" t="s">
        <v>984</v>
      </c>
      <c r="C403" s="43" t="s">
        <v>983</v>
      </c>
      <c r="D403" s="42" t="s">
        <v>986</v>
      </c>
      <c r="E403" s="42" t="s">
        <v>118</v>
      </c>
      <c r="F403" s="43" t="s">
        <v>41</v>
      </c>
      <c r="G403" s="44" t="s">
        <v>1868</v>
      </c>
      <c r="H403" s="45">
        <v>45039</v>
      </c>
      <c r="I403" s="45">
        <v>45133</v>
      </c>
      <c r="J403" s="46">
        <v>24397820.399999999</v>
      </c>
    </row>
    <row r="404" spans="2:10" ht="14.25" thickBot="1" x14ac:dyDescent="0.3">
      <c r="B404" s="60" t="s">
        <v>984</v>
      </c>
      <c r="C404" s="61" t="s">
        <v>983</v>
      </c>
      <c r="D404" s="60" t="s">
        <v>986</v>
      </c>
      <c r="E404" s="60" t="s">
        <v>118</v>
      </c>
      <c r="F404" s="61" t="s">
        <v>41</v>
      </c>
      <c r="G404" s="62" t="s">
        <v>1869</v>
      </c>
      <c r="H404" s="63">
        <v>45044</v>
      </c>
      <c r="I404" s="63">
        <v>45133</v>
      </c>
      <c r="J404" s="64">
        <v>24595660</v>
      </c>
    </row>
    <row r="405" spans="2:10" ht="14.25" thickBot="1" x14ac:dyDescent="0.3">
      <c r="B405" s="65" t="s">
        <v>1961</v>
      </c>
      <c r="C405" s="66"/>
      <c r="D405" s="67"/>
      <c r="E405" s="67"/>
      <c r="F405" s="66"/>
      <c r="G405" s="68"/>
      <c r="H405" s="69"/>
      <c r="I405" s="69"/>
      <c r="J405" s="70">
        <f>SUM(J272:J404)</f>
        <v>2645543444.3600001</v>
      </c>
    </row>
    <row r="406" spans="2:10" x14ac:dyDescent="0.25">
      <c r="C406" s="5"/>
      <c r="F406" s="5"/>
      <c r="G406" s="6"/>
      <c r="H406" s="7"/>
      <c r="I406" s="7"/>
      <c r="J406" s="8"/>
    </row>
    <row r="407" spans="2:10" ht="18" x14ac:dyDescent="0.25">
      <c r="B407" s="59" t="s">
        <v>1958</v>
      </c>
      <c r="C407" s="5"/>
      <c r="F407" s="5"/>
      <c r="G407" s="6"/>
      <c r="H407" s="7"/>
      <c r="I407" s="7"/>
      <c r="J407" s="8"/>
    </row>
    <row r="408" spans="2:10" x14ac:dyDescent="0.25">
      <c r="B408" s="11" t="s">
        <v>1956</v>
      </c>
      <c r="C408" s="12"/>
      <c r="D408" s="12"/>
      <c r="E408" s="12"/>
      <c r="F408" s="5"/>
      <c r="G408" s="6"/>
      <c r="H408" s="7"/>
      <c r="I408" s="7"/>
      <c r="J408" s="8"/>
    </row>
    <row r="409" spans="2:10" x14ac:dyDescent="0.25">
      <c r="B409" s="11" t="s">
        <v>1959</v>
      </c>
      <c r="C409" s="12"/>
      <c r="D409" s="12"/>
      <c r="E409" s="12"/>
      <c r="F409" s="5"/>
      <c r="G409" s="6"/>
      <c r="H409" s="7"/>
      <c r="I409" s="7"/>
      <c r="J409" s="8"/>
    </row>
    <row r="410" spans="2:10" ht="54" x14ac:dyDescent="0.25">
      <c r="B410" s="47" t="s">
        <v>1941</v>
      </c>
      <c r="C410" s="47" t="s">
        <v>1940</v>
      </c>
      <c r="D410" s="47" t="s">
        <v>1942</v>
      </c>
      <c r="E410" s="47" t="s">
        <v>1943</v>
      </c>
      <c r="F410" s="47" t="s">
        <v>1944</v>
      </c>
      <c r="G410" s="47" t="s">
        <v>1945</v>
      </c>
      <c r="H410" s="47" t="s">
        <v>1946</v>
      </c>
      <c r="I410" s="47" t="s">
        <v>1947</v>
      </c>
      <c r="J410" s="47" t="s">
        <v>1932</v>
      </c>
    </row>
    <row r="411" spans="2:10" x14ac:dyDescent="0.25">
      <c r="B411" s="42" t="s">
        <v>205</v>
      </c>
      <c r="C411" s="43" t="s">
        <v>204</v>
      </c>
      <c r="D411" s="42" t="s">
        <v>208</v>
      </c>
      <c r="E411" s="42" t="s">
        <v>10</v>
      </c>
      <c r="F411" s="43" t="s">
        <v>206</v>
      </c>
      <c r="G411" s="44" t="s">
        <v>207</v>
      </c>
      <c r="H411" s="45">
        <v>43831</v>
      </c>
      <c r="I411" s="45">
        <v>45133</v>
      </c>
      <c r="J411" s="46">
        <v>35828863</v>
      </c>
    </row>
    <row r="412" spans="2:10" x14ac:dyDescent="0.25">
      <c r="B412" s="42" t="s">
        <v>1752</v>
      </c>
      <c r="C412" s="43" t="s">
        <v>1763</v>
      </c>
      <c r="D412" s="42" t="s">
        <v>1909</v>
      </c>
      <c r="E412" s="42" t="s">
        <v>10</v>
      </c>
      <c r="F412" s="43" t="s">
        <v>0</v>
      </c>
      <c r="G412" s="44" t="s">
        <v>1910</v>
      </c>
      <c r="H412" s="45">
        <v>44995</v>
      </c>
      <c r="I412" s="45">
        <v>45133</v>
      </c>
      <c r="J412" s="46">
        <v>5257500</v>
      </c>
    </row>
    <row r="413" spans="2:10" x14ac:dyDescent="0.25">
      <c r="B413" s="42" t="s">
        <v>1221</v>
      </c>
      <c r="C413" s="43" t="s">
        <v>1220</v>
      </c>
      <c r="D413" s="42" t="s">
        <v>1223</v>
      </c>
      <c r="E413" s="42" t="s">
        <v>10</v>
      </c>
      <c r="F413" s="43" t="s">
        <v>0</v>
      </c>
      <c r="G413" s="44" t="s">
        <v>1232</v>
      </c>
      <c r="H413" s="45">
        <v>44850</v>
      </c>
      <c r="I413" s="45">
        <v>45133</v>
      </c>
      <c r="J413" s="46">
        <v>860407</v>
      </c>
    </row>
    <row r="414" spans="2:10" x14ac:dyDescent="0.25">
      <c r="B414" s="42" t="s">
        <v>1221</v>
      </c>
      <c r="C414" s="43" t="s">
        <v>1220</v>
      </c>
      <c r="D414" s="42" t="s">
        <v>1223</v>
      </c>
      <c r="E414" s="42" t="s">
        <v>10</v>
      </c>
      <c r="F414" s="43" t="s">
        <v>0</v>
      </c>
      <c r="G414" s="44" t="s">
        <v>1231</v>
      </c>
      <c r="H414" s="45">
        <v>44866</v>
      </c>
      <c r="I414" s="45">
        <v>45133</v>
      </c>
      <c r="J414" s="46">
        <v>860407</v>
      </c>
    </row>
    <row r="415" spans="2:10" x14ac:dyDescent="0.25">
      <c r="B415" s="42" t="s">
        <v>1221</v>
      </c>
      <c r="C415" s="43" t="s">
        <v>1220</v>
      </c>
      <c r="D415" s="42" t="s">
        <v>1223</v>
      </c>
      <c r="E415" s="42" t="s">
        <v>10</v>
      </c>
      <c r="F415" s="43" t="s">
        <v>0</v>
      </c>
      <c r="G415" s="44" t="s">
        <v>1230</v>
      </c>
      <c r="H415" s="45">
        <v>44895</v>
      </c>
      <c r="I415" s="45">
        <v>45133</v>
      </c>
      <c r="J415" s="46">
        <v>887256.65</v>
      </c>
    </row>
    <row r="416" spans="2:10" x14ac:dyDescent="0.25">
      <c r="B416" s="42" t="s">
        <v>1221</v>
      </c>
      <c r="C416" s="43" t="s">
        <v>1220</v>
      </c>
      <c r="D416" s="42" t="s">
        <v>1223</v>
      </c>
      <c r="E416" s="42" t="s">
        <v>10</v>
      </c>
      <c r="F416" s="43" t="s">
        <v>0</v>
      </c>
      <c r="G416" s="44" t="s">
        <v>1229</v>
      </c>
      <c r="H416" s="45">
        <v>44909</v>
      </c>
      <c r="I416" s="45">
        <v>45133</v>
      </c>
      <c r="J416" s="46">
        <v>1159552.3600000001</v>
      </c>
    </row>
    <row r="417" spans="2:10" x14ac:dyDescent="0.25">
      <c r="B417" s="42" t="s">
        <v>1221</v>
      </c>
      <c r="C417" s="43" t="s">
        <v>1220</v>
      </c>
      <c r="D417" s="42" t="s">
        <v>1223</v>
      </c>
      <c r="E417" s="42" t="s">
        <v>10</v>
      </c>
      <c r="F417" s="43" t="s">
        <v>0</v>
      </c>
      <c r="G417" s="44" t="s">
        <v>1228</v>
      </c>
      <c r="H417" s="45">
        <v>44923</v>
      </c>
      <c r="I417" s="45">
        <v>45133</v>
      </c>
      <c r="J417" s="46">
        <v>860407</v>
      </c>
    </row>
    <row r="418" spans="2:10" x14ac:dyDescent="0.25">
      <c r="B418" s="42" t="s">
        <v>1221</v>
      </c>
      <c r="C418" s="43" t="s">
        <v>1220</v>
      </c>
      <c r="D418" s="42" t="s">
        <v>1223</v>
      </c>
      <c r="E418" s="42" t="s">
        <v>10</v>
      </c>
      <c r="F418" s="43" t="s">
        <v>0</v>
      </c>
      <c r="G418" s="44" t="s">
        <v>1227</v>
      </c>
      <c r="H418" s="45">
        <v>44942</v>
      </c>
      <c r="I418" s="45">
        <v>45133</v>
      </c>
      <c r="J418" s="46">
        <v>860375</v>
      </c>
    </row>
    <row r="419" spans="2:10" x14ac:dyDescent="0.25">
      <c r="B419" s="42" t="s">
        <v>1221</v>
      </c>
      <c r="C419" s="43" t="s">
        <v>1220</v>
      </c>
      <c r="D419" s="42" t="s">
        <v>1223</v>
      </c>
      <c r="E419" s="42" t="s">
        <v>10</v>
      </c>
      <c r="F419" s="43" t="s">
        <v>0</v>
      </c>
      <c r="G419" s="44" t="s">
        <v>1226</v>
      </c>
      <c r="H419" s="45">
        <v>44956</v>
      </c>
      <c r="I419" s="45">
        <v>45133</v>
      </c>
      <c r="J419" s="46">
        <v>805289.01</v>
      </c>
    </row>
    <row r="420" spans="2:10" x14ac:dyDescent="0.25">
      <c r="B420" s="42" t="s">
        <v>1221</v>
      </c>
      <c r="C420" s="43" t="s">
        <v>1220</v>
      </c>
      <c r="D420" s="42" t="s">
        <v>1223</v>
      </c>
      <c r="E420" s="42" t="s">
        <v>10</v>
      </c>
      <c r="F420" s="43" t="s">
        <v>0</v>
      </c>
      <c r="G420" s="44" t="s">
        <v>1225</v>
      </c>
      <c r="H420" s="45">
        <v>44973</v>
      </c>
      <c r="I420" s="45">
        <v>45133</v>
      </c>
      <c r="J420" s="46">
        <v>860407</v>
      </c>
    </row>
    <row r="421" spans="2:10" x14ac:dyDescent="0.25">
      <c r="B421" s="42" t="s">
        <v>1221</v>
      </c>
      <c r="C421" s="43" t="s">
        <v>1220</v>
      </c>
      <c r="D421" s="42" t="s">
        <v>1223</v>
      </c>
      <c r="E421" s="42" t="s">
        <v>10</v>
      </c>
      <c r="F421" s="43" t="s">
        <v>0</v>
      </c>
      <c r="G421" s="44" t="s">
        <v>1224</v>
      </c>
      <c r="H421" s="45">
        <v>44978</v>
      </c>
      <c r="I421" s="45">
        <v>45133</v>
      </c>
      <c r="J421" s="46">
        <v>378507</v>
      </c>
    </row>
    <row r="422" spans="2:10" x14ac:dyDescent="0.25">
      <c r="B422" s="42" t="s">
        <v>1221</v>
      </c>
      <c r="C422" s="43" t="s">
        <v>1220</v>
      </c>
      <c r="D422" s="42" t="s">
        <v>1223</v>
      </c>
      <c r="E422" s="42" t="s">
        <v>10</v>
      </c>
      <c r="F422" s="43" t="s">
        <v>0</v>
      </c>
      <c r="G422" s="44" t="s">
        <v>1222</v>
      </c>
      <c r="H422" s="45">
        <v>44922</v>
      </c>
      <c r="I422" s="45">
        <v>45133</v>
      </c>
      <c r="J422" s="46">
        <v>1169377.1100000001</v>
      </c>
    </row>
    <row r="423" spans="2:10" x14ac:dyDescent="0.25">
      <c r="B423" s="42" t="s">
        <v>1221</v>
      </c>
      <c r="C423" s="43" t="s">
        <v>1220</v>
      </c>
      <c r="D423" s="42" t="s">
        <v>1223</v>
      </c>
      <c r="E423" s="42" t="s">
        <v>10</v>
      </c>
      <c r="F423" s="43" t="s">
        <v>0</v>
      </c>
      <c r="G423" s="44" t="s">
        <v>1879</v>
      </c>
      <c r="H423" s="45">
        <v>45003</v>
      </c>
      <c r="I423" s="45">
        <v>45133</v>
      </c>
      <c r="J423" s="46">
        <v>800865</v>
      </c>
    </row>
    <row r="424" spans="2:10" x14ac:dyDescent="0.25">
      <c r="B424" s="42" t="s">
        <v>1221</v>
      </c>
      <c r="C424" s="43" t="s">
        <v>1220</v>
      </c>
      <c r="D424" s="42" t="s">
        <v>1223</v>
      </c>
      <c r="E424" s="42" t="s">
        <v>10</v>
      </c>
      <c r="F424" s="43" t="s">
        <v>0</v>
      </c>
      <c r="G424" s="44" t="s">
        <v>1880</v>
      </c>
      <c r="H424" s="45">
        <v>45015</v>
      </c>
      <c r="I424" s="45">
        <v>45133</v>
      </c>
      <c r="J424" s="46">
        <v>1014393</v>
      </c>
    </row>
    <row r="425" spans="2:10" x14ac:dyDescent="0.25">
      <c r="B425" s="42" t="s">
        <v>1221</v>
      </c>
      <c r="C425" s="43" t="s">
        <v>1220</v>
      </c>
      <c r="D425" s="42" t="s">
        <v>1223</v>
      </c>
      <c r="E425" s="42" t="s">
        <v>10</v>
      </c>
      <c r="F425" s="43" t="s">
        <v>0</v>
      </c>
      <c r="G425" s="44" t="s">
        <v>1881</v>
      </c>
      <c r="H425" s="45">
        <v>45030</v>
      </c>
      <c r="I425" s="45">
        <v>45133</v>
      </c>
      <c r="J425" s="46">
        <v>1001082</v>
      </c>
    </row>
    <row r="426" spans="2:10" x14ac:dyDescent="0.25">
      <c r="B426" s="42" t="s">
        <v>1221</v>
      </c>
      <c r="C426" s="43" t="s">
        <v>1220</v>
      </c>
      <c r="D426" s="42" t="s">
        <v>1223</v>
      </c>
      <c r="E426" s="42" t="s">
        <v>10</v>
      </c>
      <c r="F426" s="43" t="s">
        <v>0</v>
      </c>
      <c r="G426" s="44" t="s">
        <v>1882</v>
      </c>
      <c r="H426" s="45">
        <v>45043</v>
      </c>
      <c r="I426" s="45">
        <v>45133</v>
      </c>
      <c r="J426" s="46">
        <v>1001082</v>
      </c>
    </row>
    <row r="427" spans="2:10" x14ac:dyDescent="0.25">
      <c r="B427" s="42" t="s">
        <v>1261</v>
      </c>
      <c r="C427" s="43" t="s">
        <v>1260</v>
      </c>
      <c r="D427" s="42" t="s">
        <v>1262</v>
      </c>
      <c r="E427" s="42" t="s">
        <v>10</v>
      </c>
      <c r="F427" s="43" t="s">
        <v>18</v>
      </c>
      <c r="G427" s="44" t="s">
        <v>1810</v>
      </c>
      <c r="H427" s="45">
        <v>44933</v>
      </c>
      <c r="I427" s="45">
        <v>45133</v>
      </c>
      <c r="J427" s="46">
        <v>174000</v>
      </c>
    </row>
    <row r="428" spans="2:10" x14ac:dyDescent="0.25">
      <c r="B428" s="42" t="s">
        <v>1261</v>
      </c>
      <c r="C428" s="43" t="s">
        <v>1260</v>
      </c>
      <c r="D428" s="42" t="s">
        <v>1262</v>
      </c>
      <c r="E428" s="42" t="s">
        <v>10</v>
      </c>
      <c r="F428" s="43" t="s">
        <v>18</v>
      </c>
      <c r="G428" s="44" t="s">
        <v>1811</v>
      </c>
      <c r="H428" s="45">
        <v>44986</v>
      </c>
      <c r="I428" s="45">
        <v>45133</v>
      </c>
      <c r="J428" s="46">
        <v>426000</v>
      </c>
    </row>
    <row r="429" spans="2:10" x14ac:dyDescent="0.25">
      <c r="B429" s="42" t="s">
        <v>511</v>
      </c>
      <c r="C429" s="43" t="s">
        <v>510</v>
      </c>
      <c r="D429" s="42" t="s">
        <v>513</v>
      </c>
      <c r="E429" s="42" t="s">
        <v>20</v>
      </c>
      <c r="F429" s="43" t="s">
        <v>18</v>
      </c>
      <c r="G429" s="44" t="s">
        <v>512</v>
      </c>
      <c r="H429" s="45">
        <v>44475</v>
      </c>
      <c r="I429" s="45">
        <v>45133</v>
      </c>
      <c r="J429" s="46">
        <v>3073715</v>
      </c>
    </row>
    <row r="430" spans="2:10" x14ac:dyDescent="0.25">
      <c r="B430" s="42" t="s">
        <v>1748</v>
      </c>
      <c r="C430" s="43" t="s">
        <v>1759</v>
      </c>
      <c r="D430" s="42" t="s">
        <v>1837</v>
      </c>
      <c r="E430" s="42" t="s">
        <v>286</v>
      </c>
      <c r="F430" s="43" t="s">
        <v>285</v>
      </c>
      <c r="G430" s="44" t="s">
        <v>1838</v>
      </c>
      <c r="H430" s="45">
        <v>44959</v>
      </c>
      <c r="I430" s="45">
        <v>45133</v>
      </c>
      <c r="J430" s="46">
        <v>73119</v>
      </c>
    </row>
    <row r="431" spans="2:10" x14ac:dyDescent="0.25">
      <c r="B431" s="42" t="s">
        <v>281</v>
      </c>
      <c r="C431" s="43" t="s">
        <v>280</v>
      </c>
      <c r="D431" s="42" t="s">
        <v>284</v>
      </c>
      <c r="E431" s="42" t="s">
        <v>283</v>
      </c>
      <c r="F431" s="43" t="s">
        <v>2</v>
      </c>
      <c r="G431" s="44" t="s">
        <v>282</v>
      </c>
      <c r="H431" s="45">
        <v>44797</v>
      </c>
      <c r="I431" s="45">
        <v>45133</v>
      </c>
      <c r="J431" s="46">
        <v>24000</v>
      </c>
    </row>
    <row r="432" spans="2:10" x14ac:dyDescent="0.25">
      <c r="B432" s="42" t="s">
        <v>159</v>
      </c>
      <c r="C432" s="43" t="s">
        <v>158</v>
      </c>
      <c r="D432" s="42" t="s">
        <v>162</v>
      </c>
      <c r="E432" s="42" t="s">
        <v>10</v>
      </c>
      <c r="F432" s="43" t="s">
        <v>160</v>
      </c>
      <c r="G432" s="44" t="s">
        <v>165</v>
      </c>
      <c r="H432" s="45">
        <v>43221</v>
      </c>
      <c r="I432" s="45">
        <v>45133</v>
      </c>
      <c r="J432" s="46">
        <v>6309000</v>
      </c>
    </row>
    <row r="433" spans="2:10" x14ac:dyDescent="0.25">
      <c r="B433" s="42" t="s">
        <v>159</v>
      </c>
      <c r="C433" s="43" t="s">
        <v>158</v>
      </c>
      <c r="D433" s="42" t="s">
        <v>162</v>
      </c>
      <c r="E433" s="42" t="s">
        <v>10</v>
      </c>
      <c r="F433" s="43" t="s">
        <v>160</v>
      </c>
      <c r="G433" s="44" t="s">
        <v>164</v>
      </c>
      <c r="H433" s="45">
        <v>43258</v>
      </c>
      <c r="I433" s="45">
        <v>45133</v>
      </c>
      <c r="J433" s="46">
        <v>6309000</v>
      </c>
    </row>
    <row r="434" spans="2:10" x14ac:dyDescent="0.25">
      <c r="B434" s="42" t="s">
        <v>159</v>
      </c>
      <c r="C434" s="43" t="s">
        <v>158</v>
      </c>
      <c r="D434" s="42" t="s">
        <v>162</v>
      </c>
      <c r="E434" s="42" t="s">
        <v>10</v>
      </c>
      <c r="F434" s="43" t="s">
        <v>160</v>
      </c>
      <c r="G434" s="44" t="s">
        <v>163</v>
      </c>
      <c r="H434" s="45">
        <v>43308</v>
      </c>
      <c r="I434" s="45">
        <v>45133</v>
      </c>
      <c r="J434" s="46">
        <v>6309000</v>
      </c>
    </row>
    <row r="435" spans="2:10" x14ac:dyDescent="0.25">
      <c r="B435" s="42" t="s">
        <v>159</v>
      </c>
      <c r="C435" s="43" t="s">
        <v>158</v>
      </c>
      <c r="D435" s="42" t="s">
        <v>162</v>
      </c>
      <c r="E435" s="42" t="s">
        <v>10</v>
      </c>
      <c r="F435" s="43" t="s">
        <v>160</v>
      </c>
      <c r="G435" s="44" t="s">
        <v>161</v>
      </c>
      <c r="H435" s="45">
        <v>43308</v>
      </c>
      <c r="I435" s="45">
        <v>45133</v>
      </c>
      <c r="J435" s="46">
        <v>6309000</v>
      </c>
    </row>
    <row r="436" spans="2:10" x14ac:dyDescent="0.25">
      <c r="B436" s="42" t="s">
        <v>336</v>
      </c>
      <c r="C436" s="43" t="s">
        <v>335</v>
      </c>
      <c r="D436" s="42" t="s">
        <v>338</v>
      </c>
      <c r="E436" s="42" t="s">
        <v>118</v>
      </c>
      <c r="F436" s="43" t="s">
        <v>206</v>
      </c>
      <c r="G436" s="44" t="s">
        <v>349</v>
      </c>
      <c r="H436" s="45">
        <v>44679</v>
      </c>
      <c r="I436" s="45">
        <v>45133</v>
      </c>
      <c r="J436" s="46">
        <v>5950000</v>
      </c>
    </row>
    <row r="437" spans="2:10" x14ac:dyDescent="0.25">
      <c r="B437" s="42" t="s">
        <v>336</v>
      </c>
      <c r="C437" s="43" t="s">
        <v>335</v>
      </c>
      <c r="D437" s="42" t="s">
        <v>338</v>
      </c>
      <c r="E437" s="42" t="s">
        <v>118</v>
      </c>
      <c r="F437" s="43" t="s">
        <v>206</v>
      </c>
      <c r="G437" s="44" t="s">
        <v>348</v>
      </c>
      <c r="H437" s="45">
        <v>44701</v>
      </c>
      <c r="I437" s="45">
        <v>45133</v>
      </c>
      <c r="J437" s="46">
        <v>5950000</v>
      </c>
    </row>
    <row r="438" spans="2:10" x14ac:dyDescent="0.25">
      <c r="B438" s="42" t="s">
        <v>336</v>
      </c>
      <c r="C438" s="43" t="s">
        <v>335</v>
      </c>
      <c r="D438" s="42" t="s">
        <v>338</v>
      </c>
      <c r="E438" s="42" t="s">
        <v>118</v>
      </c>
      <c r="F438" s="43" t="s">
        <v>206</v>
      </c>
      <c r="G438" s="44" t="s">
        <v>347</v>
      </c>
      <c r="H438" s="45">
        <v>44725</v>
      </c>
      <c r="I438" s="45">
        <v>45133</v>
      </c>
      <c r="J438" s="46">
        <v>240604</v>
      </c>
    </row>
    <row r="439" spans="2:10" x14ac:dyDescent="0.25">
      <c r="B439" s="42" t="s">
        <v>336</v>
      </c>
      <c r="C439" s="43" t="s">
        <v>335</v>
      </c>
      <c r="D439" s="42" t="s">
        <v>338</v>
      </c>
      <c r="E439" s="42" t="s">
        <v>118</v>
      </c>
      <c r="F439" s="43" t="s">
        <v>206</v>
      </c>
      <c r="G439" s="44" t="s">
        <v>346</v>
      </c>
      <c r="H439" s="45">
        <v>44725</v>
      </c>
      <c r="I439" s="45">
        <v>45133</v>
      </c>
      <c r="J439" s="46">
        <v>106468</v>
      </c>
    </row>
    <row r="440" spans="2:10" x14ac:dyDescent="0.25">
      <c r="B440" s="42" t="s">
        <v>336</v>
      </c>
      <c r="C440" s="43" t="s">
        <v>335</v>
      </c>
      <c r="D440" s="42" t="s">
        <v>338</v>
      </c>
      <c r="E440" s="42" t="s">
        <v>118</v>
      </c>
      <c r="F440" s="43" t="s">
        <v>206</v>
      </c>
      <c r="G440" s="44" t="s">
        <v>345</v>
      </c>
      <c r="H440" s="45">
        <v>44717</v>
      </c>
      <c r="I440" s="45">
        <v>45133</v>
      </c>
      <c r="J440" s="46">
        <v>5950000</v>
      </c>
    </row>
    <row r="441" spans="2:10" x14ac:dyDescent="0.25">
      <c r="B441" s="42" t="s">
        <v>336</v>
      </c>
      <c r="C441" s="43" t="s">
        <v>335</v>
      </c>
      <c r="D441" s="42" t="s">
        <v>338</v>
      </c>
      <c r="E441" s="42" t="s">
        <v>118</v>
      </c>
      <c r="F441" s="43" t="s">
        <v>206</v>
      </c>
      <c r="G441" s="44" t="s">
        <v>344</v>
      </c>
      <c r="H441" s="45">
        <v>44732</v>
      </c>
      <c r="I441" s="45">
        <v>45133</v>
      </c>
      <c r="J441" s="46">
        <v>5950000</v>
      </c>
    </row>
    <row r="442" spans="2:10" x14ac:dyDescent="0.25">
      <c r="B442" s="42" t="s">
        <v>336</v>
      </c>
      <c r="C442" s="43" t="s">
        <v>335</v>
      </c>
      <c r="D442" s="42" t="s">
        <v>338</v>
      </c>
      <c r="E442" s="42" t="s">
        <v>118</v>
      </c>
      <c r="F442" s="43" t="s">
        <v>206</v>
      </c>
      <c r="G442" s="44" t="s">
        <v>343</v>
      </c>
      <c r="H442" s="45">
        <v>44794</v>
      </c>
      <c r="I442" s="45">
        <v>45133</v>
      </c>
      <c r="J442" s="46">
        <v>5950000</v>
      </c>
    </row>
    <row r="443" spans="2:10" x14ac:dyDescent="0.25">
      <c r="B443" s="42" t="s">
        <v>336</v>
      </c>
      <c r="C443" s="43" t="s">
        <v>335</v>
      </c>
      <c r="D443" s="42" t="s">
        <v>338</v>
      </c>
      <c r="E443" s="42" t="s">
        <v>118</v>
      </c>
      <c r="F443" s="43" t="s">
        <v>206</v>
      </c>
      <c r="G443" s="44" t="s">
        <v>342</v>
      </c>
      <c r="H443" s="45">
        <v>44796</v>
      </c>
      <c r="I443" s="45">
        <v>45133</v>
      </c>
      <c r="J443" s="46">
        <v>5950000</v>
      </c>
    </row>
    <row r="444" spans="2:10" x14ac:dyDescent="0.25">
      <c r="B444" s="42" t="s">
        <v>336</v>
      </c>
      <c r="C444" s="43" t="s">
        <v>335</v>
      </c>
      <c r="D444" s="42" t="s">
        <v>338</v>
      </c>
      <c r="E444" s="42" t="s">
        <v>118</v>
      </c>
      <c r="F444" s="43" t="s">
        <v>206</v>
      </c>
      <c r="G444" s="44" t="s">
        <v>341</v>
      </c>
      <c r="H444" s="45">
        <v>44825</v>
      </c>
      <c r="I444" s="45">
        <v>45133</v>
      </c>
      <c r="J444" s="46">
        <v>5950000</v>
      </c>
    </row>
    <row r="445" spans="2:10" x14ac:dyDescent="0.25">
      <c r="B445" s="42" t="s">
        <v>336</v>
      </c>
      <c r="C445" s="43" t="s">
        <v>335</v>
      </c>
      <c r="D445" s="42" t="s">
        <v>338</v>
      </c>
      <c r="E445" s="42" t="s">
        <v>118</v>
      </c>
      <c r="F445" s="43" t="s">
        <v>206</v>
      </c>
      <c r="G445" s="44" t="s">
        <v>340</v>
      </c>
      <c r="H445" s="45">
        <v>44853</v>
      </c>
      <c r="I445" s="45">
        <v>45133</v>
      </c>
      <c r="J445" s="46">
        <v>5950000</v>
      </c>
    </row>
    <row r="446" spans="2:10" x14ac:dyDescent="0.25">
      <c r="B446" s="42" t="s">
        <v>336</v>
      </c>
      <c r="C446" s="43" t="s">
        <v>335</v>
      </c>
      <c r="D446" s="42" t="s">
        <v>338</v>
      </c>
      <c r="E446" s="42" t="s">
        <v>118</v>
      </c>
      <c r="F446" s="43" t="s">
        <v>206</v>
      </c>
      <c r="G446" s="44" t="s">
        <v>339</v>
      </c>
      <c r="H446" s="45">
        <v>44887</v>
      </c>
      <c r="I446" s="45">
        <v>45133</v>
      </c>
      <c r="J446" s="46">
        <v>5950000</v>
      </c>
    </row>
    <row r="447" spans="2:10" x14ac:dyDescent="0.25">
      <c r="B447" s="42" t="s">
        <v>336</v>
      </c>
      <c r="C447" s="43" t="s">
        <v>335</v>
      </c>
      <c r="D447" s="42" t="s">
        <v>338</v>
      </c>
      <c r="E447" s="42" t="s">
        <v>118</v>
      </c>
      <c r="F447" s="43" t="s">
        <v>206</v>
      </c>
      <c r="G447" s="44" t="s">
        <v>337</v>
      </c>
      <c r="H447" s="45">
        <v>44909</v>
      </c>
      <c r="I447" s="45">
        <v>45133</v>
      </c>
      <c r="J447" s="46">
        <v>5950000</v>
      </c>
    </row>
    <row r="448" spans="2:10" x14ac:dyDescent="0.25">
      <c r="B448" s="42" t="s">
        <v>336</v>
      </c>
      <c r="C448" s="43" t="s">
        <v>335</v>
      </c>
      <c r="D448" s="42" t="s">
        <v>338</v>
      </c>
      <c r="E448" s="42" t="s">
        <v>118</v>
      </c>
      <c r="F448" s="43" t="s">
        <v>206</v>
      </c>
      <c r="G448" s="44" t="s">
        <v>1783</v>
      </c>
      <c r="H448" s="45">
        <v>44947</v>
      </c>
      <c r="I448" s="45">
        <v>45133</v>
      </c>
      <c r="J448" s="46">
        <v>6902000</v>
      </c>
    </row>
    <row r="449" spans="2:10" x14ac:dyDescent="0.25">
      <c r="B449" s="42" t="s">
        <v>336</v>
      </c>
      <c r="C449" s="43" t="s">
        <v>335</v>
      </c>
      <c r="D449" s="42" t="s">
        <v>338</v>
      </c>
      <c r="E449" s="42" t="s">
        <v>118</v>
      </c>
      <c r="F449" s="43" t="s">
        <v>206</v>
      </c>
      <c r="G449" s="44" t="s">
        <v>1784</v>
      </c>
      <c r="H449" s="45">
        <v>44980</v>
      </c>
      <c r="I449" s="45">
        <v>45133</v>
      </c>
      <c r="J449" s="46">
        <v>6902000</v>
      </c>
    </row>
    <row r="450" spans="2:10" x14ac:dyDescent="0.25">
      <c r="B450" s="42" t="s">
        <v>351</v>
      </c>
      <c r="C450" s="43" t="s">
        <v>350</v>
      </c>
      <c r="D450" s="42" t="s">
        <v>354</v>
      </c>
      <c r="E450" s="42" t="s">
        <v>353</v>
      </c>
      <c r="F450" s="43" t="s">
        <v>0</v>
      </c>
      <c r="G450" s="44" t="s">
        <v>352</v>
      </c>
      <c r="H450" s="45">
        <v>44932</v>
      </c>
      <c r="I450" s="45">
        <v>45133</v>
      </c>
      <c r="J450" s="46">
        <v>351623.58</v>
      </c>
    </row>
    <row r="451" spans="2:10" x14ac:dyDescent="0.25">
      <c r="B451" s="42" t="s">
        <v>351</v>
      </c>
      <c r="C451" s="43" t="s">
        <v>350</v>
      </c>
      <c r="D451" s="42" t="s">
        <v>354</v>
      </c>
      <c r="E451" s="42" t="s">
        <v>353</v>
      </c>
      <c r="F451" s="43" t="s">
        <v>0</v>
      </c>
      <c r="G451" s="44" t="s">
        <v>1891</v>
      </c>
      <c r="H451" s="45">
        <v>44973</v>
      </c>
      <c r="I451" s="45">
        <v>45133</v>
      </c>
      <c r="J451" s="46">
        <v>397844</v>
      </c>
    </row>
    <row r="452" spans="2:10" x14ac:dyDescent="0.25">
      <c r="B452" s="42" t="s">
        <v>351</v>
      </c>
      <c r="C452" s="43" t="s">
        <v>350</v>
      </c>
      <c r="D452" s="42" t="s">
        <v>354</v>
      </c>
      <c r="E452" s="42" t="s">
        <v>353</v>
      </c>
      <c r="F452" s="43" t="s">
        <v>0</v>
      </c>
      <c r="G452" s="44" t="s">
        <v>1892</v>
      </c>
      <c r="H452" s="45">
        <v>44995</v>
      </c>
      <c r="I452" s="45">
        <v>45133</v>
      </c>
      <c r="J452" s="46">
        <v>397844</v>
      </c>
    </row>
    <row r="453" spans="2:10" x14ac:dyDescent="0.25">
      <c r="B453" s="42" t="s">
        <v>1304</v>
      </c>
      <c r="C453" s="43" t="s">
        <v>1303</v>
      </c>
      <c r="D453" s="71" t="s">
        <v>1306</v>
      </c>
      <c r="E453" s="42" t="s">
        <v>20</v>
      </c>
      <c r="F453" s="43" t="s">
        <v>0</v>
      </c>
      <c r="G453" s="44" t="s">
        <v>1308</v>
      </c>
      <c r="H453" s="45">
        <v>43831</v>
      </c>
      <c r="I453" s="45">
        <v>45133</v>
      </c>
      <c r="J453" s="46">
        <v>19400</v>
      </c>
    </row>
    <row r="454" spans="2:10" x14ac:dyDescent="0.25">
      <c r="B454" s="42" t="s">
        <v>1304</v>
      </c>
      <c r="C454" s="43" t="s">
        <v>1303</v>
      </c>
      <c r="D454" s="71" t="s">
        <v>1306</v>
      </c>
      <c r="E454" s="42" t="s">
        <v>20</v>
      </c>
      <c r="F454" s="43" t="s">
        <v>0</v>
      </c>
      <c r="G454" s="44" t="s">
        <v>1307</v>
      </c>
      <c r="H454" s="45">
        <v>43944</v>
      </c>
      <c r="I454" s="45">
        <v>45133</v>
      </c>
      <c r="J454" s="46">
        <v>10000</v>
      </c>
    </row>
    <row r="455" spans="2:10" x14ac:dyDescent="0.25">
      <c r="B455" s="42" t="s">
        <v>1304</v>
      </c>
      <c r="C455" s="43" t="s">
        <v>1303</v>
      </c>
      <c r="D455" s="71" t="s">
        <v>1306</v>
      </c>
      <c r="E455" s="42" t="s">
        <v>20</v>
      </c>
      <c r="F455" s="43" t="s">
        <v>0</v>
      </c>
      <c r="G455" s="44" t="s">
        <v>1305</v>
      </c>
      <c r="H455" s="45">
        <v>44774</v>
      </c>
      <c r="I455" s="45">
        <v>45133</v>
      </c>
      <c r="J455" s="46">
        <v>120000</v>
      </c>
    </row>
    <row r="456" spans="2:10" x14ac:dyDescent="0.25">
      <c r="B456" s="42" t="s">
        <v>1647</v>
      </c>
      <c r="C456" s="43" t="s">
        <v>1646</v>
      </c>
      <c r="D456" s="42" t="s">
        <v>1648</v>
      </c>
      <c r="E456" s="42" t="s">
        <v>14</v>
      </c>
      <c r="F456" s="43" t="s">
        <v>2</v>
      </c>
      <c r="G456" s="44" t="s">
        <v>1666</v>
      </c>
      <c r="H456" s="45">
        <v>44349</v>
      </c>
      <c r="I456" s="45">
        <v>45133</v>
      </c>
      <c r="J456" s="46">
        <v>27450</v>
      </c>
    </row>
    <row r="457" spans="2:10" x14ac:dyDescent="0.25">
      <c r="B457" s="42" t="s">
        <v>1647</v>
      </c>
      <c r="C457" s="43" t="s">
        <v>1646</v>
      </c>
      <c r="D457" s="42" t="s">
        <v>1648</v>
      </c>
      <c r="E457" s="42" t="s">
        <v>14</v>
      </c>
      <c r="F457" s="43" t="s">
        <v>2</v>
      </c>
      <c r="G457" s="44" t="s">
        <v>1665</v>
      </c>
      <c r="H457" s="45">
        <v>44368</v>
      </c>
      <c r="I457" s="45">
        <v>45133</v>
      </c>
      <c r="J457" s="46">
        <v>264050</v>
      </c>
    </row>
    <row r="458" spans="2:10" x14ac:dyDescent="0.25">
      <c r="B458" s="42" t="s">
        <v>1647</v>
      </c>
      <c r="C458" s="43" t="s">
        <v>1646</v>
      </c>
      <c r="D458" s="42" t="s">
        <v>1648</v>
      </c>
      <c r="E458" s="42" t="s">
        <v>14</v>
      </c>
      <c r="F458" s="43" t="s">
        <v>2</v>
      </c>
      <c r="G458" s="44" t="s">
        <v>1664</v>
      </c>
      <c r="H458" s="45">
        <v>44402</v>
      </c>
      <c r="I458" s="45">
        <v>45133</v>
      </c>
      <c r="J458" s="46">
        <v>222250</v>
      </c>
    </row>
    <row r="459" spans="2:10" x14ac:dyDescent="0.25">
      <c r="B459" s="42" t="s">
        <v>1647</v>
      </c>
      <c r="C459" s="43" t="s">
        <v>1646</v>
      </c>
      <c r="D459" s="42" t="s">
        <v>1648</v>
      </c>
      <c r="E459" s="42" t="s">
        <v>14</v>
      </c>
      <c r="F459" s="43" t="s">
        <v>2</v>
      </c>
      <c r="G459" s="44" t="s">
        <v>1663</v>
      </c>
      <c r="H459" s="45">
        <v>44433</v>
      </c>
      <c r="I459" s="45">
        <v>45133</v>
      </c>
      <c r="J459" s="46">
        <v>194050</v>
      </c>
    </row>
    <row r="460" spans="2:10" x14ac:dyDescent="0.25">
      <c r="B460" s="42" t="s">
        <v>1647</v>
      </c>
      <c r="C460" s="43" t="s">
        <v>1646</v>
      </c>
      <c r="D460" s="42" t="s">
        <v>1648</v>
      </c>
      <c r="E460" s="42" t="s">
        <v>14</v>
      </c>
      <c r="F460" s="43" t="s">
        <v>2</v>
      </c>
      <c r="G460" s="44" t="s">
        <v>1662</v>
      </c>
      <c r="H460" s="45">
        <v>44462</v>
      </c>
      <c r="I460" s="45">
        <v>45133</v>
      </c>
      <c r="J460" s="46">
        <v>284850</v>
      </c>
    </row>
    <row r="461" spans="2:10" x14ac:dyDescent="0.25">
      <c r="B461" s="42" t="s">
        <v>1647</v>
      </c>
      <c r="C461" s="43" t="s">
        <v>1646</v>
      </c>
      <c r="D461" s="42" t="s">
        <v>1648</v>
      </c>
      <c r="E461" s="42" t="s">
        <v>14</v>
      </c>
      <c r="F461" s="43" t="s">
        <v>2</v>
      </c>
      <c r="G461" s="44" t="s">
        <v>1661</v>
      </c>
      <c r="H461" s="45">
        <v>44490</v>
      </c>
      <c r="I461" s="45">
        <v>45133</v>
      </c>
      <c r="J461" s="46">
        <v>108350</v>
      </c>
    </row>
    <row r="462" spans="2:10" x14ac:dyDescent="0.25">
      <c r="B462" s="42" t="s">
        <v>1647</v>
      </c>
      <c r="C462" s="43" t="s">
        <v>1646</v>
      </c>
      <c r="D462" s="42" t="s">
        <v>1648</v>
      </c>
      <c r="E462" s="42" t="s">
        <v>14</v>
      </c>
      <c r="F462" s="43" t="s">
        <v>2</v>
      </c>
      <c r="G462" s="44" t="s">
        <v>1660</v>
      </c>
      <c r="H462" s="45">
        <v>44523</v>
      </c>
      <c r="I462" s="45">
        <v>45133</v>
      </c>
      <c r="J462" s="46">
        <v>241050</v>
      </c>
    </row>
    <row r="463" spans="2:10" x14ac:dyDescent="0.25">
      <c r="B463" s="42" t="s">
        <v>1647</v>
      </c>
      <c r="C463" s="43" t="s">
        <v>1646</v>
      </c>
      <c r="D463" s="42" t="s">
        <v>1648</v>
      </c>
      <c r="E463" s="42" t="s">
        <v>14</v>
      </c>
      <c r="F463" s="43" t="s">
        <v>2</v>
      </c>
      <c r="G463" s="44" t="s">
        <v>1659</v>
      </c>
      <c r="H463" s="45">
        <v>44553</v>
      </c>
      <c r="I463" s="45">
        <v>45133</v>
      </c>
      <c r="J463" s="46">
        <v>78700.009999999995</v>
      </c>
    </row>
    <row r="464" spans="2:10" x14ac:dyDescent="0.25">
      <c r="B464" s="42" t="s">
        <v>1647</v>
      </c>
      <c r="C464" s="43" t="s">
        <v>1646</v>
      </c>
      <c r="D464" s="42" t="s">
        <v>1648</v>
      </c>
      <c r="E464" s="42" t="s">
        <v>14</v>
      </c>
      <c r="F464" s="43" t="s">
        <v>2</v>
      </c>
      <c r="G464" s="44" t="s">
        <v>1658</v>
      </c>
      <c r="H464" s="45">
        <v>44600</v>
      </c>
      <c r="I464" s="45">
        <v>45133</v>
      </c>
      <c r="J464" s="46">
        <v>77500</v>
      </c>
    </row>
    <row r="465" spans="2:10" x14ac:dyDescent="0.25">
      <c r="B465" s="42" t="s">
        <v>1647</v>
      </c>
      <c r="C465" s="43" t="s">
        <v>1646</v>
      </c>
      <c r="D465" s="42" t="s">
        <v>1648</v>
      </c>
      <c r="E465" s="42" t="s">
        <v>14</v>
      </c>
      <c r="F465" s="43" t="s">
        <v>2</v>
      </c>
      <c r="G465" s="44" t="s">
        <v>1657</v>
      </c>
      <c r="H465" s="45">
        <v>44617</v>
      </c>
      <c r="I465" s="45">
        <v>45133</v>
      </c>
      <c r="J465" s="46">
        <v>162700</v>
      </c>
    </row>
    <row r="466" spans="2:10" x14ac:dyDescent="0.25">
      <c r="B466" s="42" t="s">
        <v>1647</v>
      </c>
      <c r="C466" s="43" t="s">
        <v>1646</v>
      </c>
      <c r="D466" s="42" t="s">
        <v>1648</v>
      </c>
      <c r="E466" s="42" t="s">
        <v>14</v>
      </c>
      <c r="F466" s="43" t="s">
        <v>2</v>
      </c>
      <c r="G466" s="44" t="s">
        <v>1656</v>
      </c>
      <c r="H466" s="45">
        <v>44644</v>
      </c>
      <c r="I466" s="45">
        <v>45133</v>
      </c>
      <c r="J466" s="46">
        <v>116600</v>
      </c>
    </row>
    <row r="467" spans="2:10" x14ac:dyDescent="0.25">
      <c r="B467" s="42" t="s">
        <v>1647</v>
      </c>
      <c r="C467" s="43" t="s">
        <v>1646</v>
      </c>
      <c r="D467" s="42" t="s">
        <v>1648</v>
      </c>
      <c r="E467" s="42" t="s">
        <v>14</v>
      </c>
      <c r="F467" s="43" t="s">
        <v>2</v>
      </c>
      <c r="G467" s="44" t="s">
        <v>1655</v>
      </c>
      <c r="H467" s="45">
        <v>44674</v>
      </c>
      <c r="I467" s="45">
        <v>45133</v>
      </c>
      <c r="J467" s="46">
        <v>44000</v>
      </c>
    </row>
    <row r="468" spans="2:10" x14ac:dyDescent="0.25">
      <c r="B468" s="42" t="s">
        <v>1647</v>
      </c>
      <c r="C468" s="43" t="s">
        <v>1646</v>
      </c>
      <c r="D468" s="42" t="s">
        <v>1648</v>
      </c>
      <c r="E468" s="42" t="s">
        <v>14</v>
      </c>
      <c r="F468" s="43" t="s">
        <v>2</v>
      </c>
      <c r="G468" s="44" t="s">
        <v>1654</v>
      </c>
      <c r="H468" s="45">
        <v>44706</v>
      </c>
      <c r="I468" s="45">
        <v>45133</v>
      </c>
      <c r="J468" s="46">
        <v>286600</v>
      </c>
    </row>
    <row r="469" spans="2:10" x14ac:dyDescent="0.25">
      <c r="B469" s="42" t="s">
        <v>1647</v>
      </c>
      <c r="C469" s="43" t="s">
        <v>1646</v>
      </c>
      <c r="D469" s="42" t="s">
        <v>1648</v>
      </c>
      <c r="E469" s="42" t="s">
        <v>14</v>
      </c>
      <c r="F469" s="43" t="s">
        <v>2</v>
      </c>
      <c r="G469" s="44" t="s">
        <v>1653</v>
      </c>
      <c r="H469" s="45">
        <v>44799</v>
      </c>
      <c r="I469" s="45">
        <v>45133</v>
      </c>
      <c r="J469" s="46">
        <v>5000</v>
      </c>
    </row>
    <row r="470" spans="2:10" x14ac:dyDescent="0.25">
      <c r="B470" s="42" t="s">
        <v>1647</v>
      </c>
      <c r="C470" s="43" t="s">
        <v>1646</v>
      </c>
      <c r="D470" s="42" t="s">
        <v>1648</v>
      </c>
      <c r="E470" s="42" t="s">
        <v>14</v>
      </c>
      <c r="F470" s="43" t="s">
        <v>2</v>
      </c>
      <c r="G470" s="44" t="s">
        <v>1652</v>
      </c>
      <c r="H470" s="45">
        <v>44799</v>
      </c>
      <c r="I470" s="45">
        <v>45133</v>
      </c>
      <c r="J470" s="46">
        <v>90300</v>
      </c>
    </row>
    <row r="471" spans="2:10" x14ac:dyDescent="0.25">
      <c r="B471" s="42" t="s">
        <v>1647</v>
      </c>
      <c r="C471" s="43" t="s">
        <v>1646</v>
      </c>
      <c r="D471" s="42" t="s">
        <v>1648</v>
      </c>
      <c r="E471" s="42" t="s">
        <v>14</v>
      </c>
      <c r="F471" s="43" t="s">
        <v>2</v>
      </c>
      <c r="G471" s="44" t="s">
        <v>1582</v>
      </c>
      <c r="H471" s="45">
        <v>44835</v>
      </c>
      <c r="I471" s="45">
        <v>45133</v>
      </c>
      <c r="J471" s="46">
        <v>213000</v>
      </c>
    </row>
    <row r="472" spans="2:10" x14ac:dyDescent="0.25">
      <c r="B472" s="42" t="s">
        <v>1647</v>
      </c>
      <c r="C472" s="43" t="s">
        <v>1646</v>
      </c>
      <c r="D472" s="42" t="s">
        <v>1648</v>
      </c>
      <c r="E472" s="42" t="s">
        <v>14</v>
      </c>
      <c r="F472" s="43" t="s">
        <v>2</v>
      </c>
      <c r="G472" s="44" t="s">
        <v>1651</v>
      </c>
      <c r="H472" s="45">
        <v>44859</v>
      </c>
      <c r="I472" s="45">
        <v>45133</v>
      </c>
      <c r="J472" s="46">
        <v>80800</v>
      </c>
    </row>
    <row r="473" spans="2:10" x14ac:dyDescent="0.25">
      <c r="B473" s="42" t="s">
        <v>1647</v>
      </c>
      <c r="C473" s="43" t="s">
        <v>1646</v>
      </c>
      <c r="D473" s="42" t="s">
        <v>1648</v>
      </c>
      <c r="E473" s="42" t="s">
        <v>14</v>
      </c>
      <c r="F473" s="43" t="s">
        <v>2</v>
      </c>
      <c r="G473" s="44" t="s">
        <v>1650</v>
      </c>
      <c r="H473" s="45">
        <v>44890</v>
      </c>
      <c r="I473" s="45">
        <v>45133</v>
      </c>
      <c r="J473" s="46">
        <v>85000</v>
      </c>
    </row>
    <row r="474" spans="2:10" x14ac:dyDescent="0.25">
      <c r="B474" s="42" t="s">
        <v>1647</v>
      </c>
      <c r="C474" s="43" t="s">
        <v>1646</v>
      </c>
      <c r="D474" s="42" t="s">
        <v>1648</v>
      </c>
      <c r="E474" s="42" t="s">
        <v>14</v>
      </c>
      <c r="F474" s="43" t="s">
        <v>2</v>
      </c>
      <c r="G474" s="44" t="s">
        <v>1649</v>
      </c>
      <c r="H474" s="45">
        <v>44916</v>
      </c>
      <c r="I474" s="45">
        <v>45133</v>
      </c>
      <c r="J474" s="46">
        <v>308000</v>
      </c>
    </row>
    <row r="475" spans="2:10" x14ac:dyDescent="0.25">
      <c r="B475" s="42" t="s">
        <v>1647</v>
      </c>
      <c r="C475" s="43" t="s">
        <v>1646</v>
      </c>
      <c r="D475" s="71" t="s">
        <v>1648</v>
      </c>
      <c r="E475" s="42" t="s">
        <v>14</v>
      </c>
      <c r="F475" s="43" t="s">
        <v>0</v>
      </c>
      <c r="G475" s="44" t="s">
        <v>615</v>
      </c>
      <c r="H475" s="45">
        <v>44926</v>
      </c>
      <c r="I475" s="45">
        <v>45133</v>
      </c>
      <c r="J475" s="46">
        <v>58938</v>
      </c>
    </row>
    <row r="476" spans="2:10" x14ac:dyDescent="0.25">
      <c r="B476" s="42" t="s">
        <v>1201</v>
      </c>
      <c r="C476" s="43" t="s">
        <v>1200</v>
      </c>
      <c r="D476" s="42" t="s">
        <v>1203</v>
      </c>
      <c r="E476" s="42" t="s">
        <v>10</v>
      </c>
      <c r="F476" s="43" t="s">
        <v>0</v>
      </c>
      <c r="G476" s="44" t="s">
        <v>1209</v>
      </c>
      <c r="H476" s="45">
        <v>44758</v>
      </c>
      <c r="I476" s="45">
        <v>45133</v>
      </c>
      <c r="J476" s="46">
        <v>9235514</v>
      </c>
    </row>
    <row r="477" spans="2:10" x14ac:dyDescent="0.25">
      <c r="B477" s="42" t="s">
        <v>1201</v>
      </c>
      <c r="C477" s="43" t="s">
        <v>1200</v>
      </c>
      <c r="D477" s="42" t="s">
        <v>1203</v>
      </c>
      <c r="E477" s="42" t="s">
        <v>10</v>
      </c>
      <c r="F477" s="43" t="s">
        <v>0</v>
      </c>
      <c r="G477" s="44" t="s">
        <v>1208</v>
      </c>
      <c r="H477" s="45">
        <v>44789</v>
      </c>
      <c r="I477" s="45">
        <v>45133</v>
      </c>
      <c r="J477" s="46">
        <v>9617757</v>
      </c>
    </row>
    <row r="478" spans="2:10" x14ac:dyDescent="0.25">
      <c r="B478" s="42" t="s">
        <v>1201</v>
      </c>
      <c r="C478" s="43" t="s">
        <v>1200</v>
      </c>
      <c r="D478" s="42" t="s">
        <v>1203</v>
      </c>
      <c r="E478" s="42" t="s">
        <v>10</v>
      </c>
      <c r="F478" s="43" t="s">
        <v>0</v>
      </c>
      <c r="G478" s="44" t="s">
        <v>1207</v>
      </c>
      <c r="H478" s="45">
        <v>44820</v>
      </c>
      <c r="I478" s="45">
        <v>45133</v>
      </c>
      <c r="J478" s="46">
        <v>9626396.7599999998</v>
      </c>
    </row>
    <row r="479" spans="2:10" x14ac:dyDescent="0.25">
      <c r="B479" s="42" t="s">
        <v>1201</v>
      </c>
      <c r="C479" s="43" t="s">
        <v>1200</v>
      </c>
      <c r="D479" s="42" t="s">
        <v>1203</v>
      </c>
      <c r="E479" s="42" t="s">
        <v>10</v>
      </c>
      <c r="F479" s="43" t="s">
        <v>0</v>
      </c>
      <c r="G479" s="44" t="s">
        <v>1206</v>
      </c>
      <c r="H479" s="45">
        <v>44850</v>
      </c>
      <c r="I479" s="45">
        <v>45133</v>
      </c>
      <c r="J479" s="46">
        <v>9617755.6699999999</v>
      </c>
    </row>
    <row r="480" spans="2:10" x14ac:dyDescent="0.25">
      <c r="B480" s="42" t="s">
        <v>1201</v>
      </c>
      <c r="C480" s="43" t="s">
        <v>1200</v>
      </c>
      <c r="D480" s="42" t="s">
        <v>1203</v>
      </c>
      <c r="E480" s="42" t="s">
        <v>10</v>
      </c>
      <c r="F480" s="43" t="s">
        <v>0</v>
      </c>
      <c r="G480" s="44" t="s">
        <v>1205</v>
      </c>
      <c r="H480" s="45">
        <v>44881</v>
      </c>
      <c r="I480" s="45">
        <v>45133</v>
      </c>
      <c r="J480" s="46">
        <v>9617756.6400000006</v>
      </c>
    </row>
    <row r="481" spans="2:10" x14ac:dyDescent="0.25">
      <c r="B481" s="42" t="s">
        <v>1201</v>
      </c>
      <c r="C481" s="43" t="s">
        <v>1200</v>
      </c>
      <c r="D481" s="42" t="s">
        <v>1203</v>
      </c>
      <c r="E481" s="42" t="s">
        <v>10</v>
      </c>
      <c r="F481" s="43" t="s">
        <v>0</v>
      </c>
      <c r="G481" s="44" t="s">
        <v>1204</v>
      </c>
      <c r="H481" s="45">
        <v>44911</v>
      </c>
      <c r="I481" s="45">
        <v>45133</v>
      </c>
      <c r="J481" s="46">
        <v>9617757</v>
      </c>
    </row>
    <row r="482" spans="2:10" x14ac:dyDescent="0.25">
      <c r="B482" s="42" t="s">
        <v>1201</v>
      </c>
      <c r="C482" s="43" t="s">
        <v>1200</v>
      </c>
      <c r="D482" s="42" t="s">
        <v>1203</v>
      </c>
      <c r="E482" s="42" t="s">
        <v>10</v>
      </c>
      <c r="F482" s="43" t="s">
        <v>0</v>
      </c>
      <c r="G482" s="44" t="s">
        <v>1202</v>
      </c>
      <c r="H482" s="45">
        <v>44942</v>
      </c>
      <c r="I482" s="45">
        <v>45133</v>
      </c>
      <c r="J482" s="46">
        <v>9617753.3800000008</v>
      </c>
    </row>
    <row r="483" spans="2:10" x14ac:dyDescent="0.25">
      <c r="B483" s="42" t="s">
        <v>1201</v>
      </c>
      <c r="C483" s="43" t="s">
        <v>1200</v>
      </c>
      <c r="D483" s="42" t="s">
        <v>1203</v>
      </c>
      <c r="E483" s="42" t="s">
        <v>10</v>
      </c>
      <c r="F483" s="43" t="s">
        <v>0</v>
      </c>
      <c r="G483" s="44" t="s">
        <v>1883</v>
      </c>
      <c r="H483" s="45">
        <v>44973</v>
      </c>
      <c r="I483" s="45">
        <v>45133</v>
      </c>
      <c r="J483" s="46">
        <v>11156597</v>
      </c>
    </row>
    <row r="484" spans="2:10" x14ac:dyDescent="0.25">
      <c r="B484" s="42" t="s">
        <v>1201</v>
      </c>
      <c r="C484" s="43" t="s">
        <v>1200</v>
      </c>
      <c r="D484" s="42" t="s">
        <v>1203</v>
      </c>
      <c r="E484" s="42" t="s">
        <v>10</v>
      </c>
      <c r="F484" s="43" t="s">
        <v>0</v>
      </c>
      <c r="G484" s="44" t="s">
        <v>1884</v>
      </c>
      <c r="H484" s="45">
        <v>45001</v>
      </c>
      <c r="I484" s="45">
        <v>45133</v>
      </c>
      <c r="J484" s="46">
        <v>11175308.84</v>
      </c>
    </row>
    <row r="485" spans="2:10" x14ac:dyDescent="0.25">
      <c r="B485" s="42" t="s">
        <v>1201</v>
      </c>
      <c r="C485" s="43" t="s">
        <v>1200</v>
      </c>
      <c r="D485" s="42" t="s">
        <v>1203</v>
      </c>
      <c r="E485" s="42" t="s">
        <v>10</v>
      </c>
      <c r="F485" s="43" t="s">
        <v>0</v>
      </c>
      <c r="G485" s="44" t="s">
        <v>1885</v>
      </c>
      <c r="H485" s="45">
        <v>45032</v>
      </c>
      <c r="I485" s="45">
        <v>45133</v>
      </c>
      <c r="J485" s="46">
        <v>11165281</v>
      </c>
    </row>
    <row r="486" spans="2:10" x14ac:dyDescent="0.25">
      <c r="B486" s="42" t="s">
        <v>1691</v>
      </c>
      <c r="C486" s="43" t="s">
        <v>1690</v>
      </c>
      <c r="D486" s="42" t="s">
        <v>1692</v>
      </c>
      <c r="E486" s="42" t="s">
        <v>14</v>
      </c>
      <c r="F486" s="43" t="s">
        <v>2</v>
      </c>
      <c r="G486" s="44" t="s">
        <v>1708</v>
      </c>
      <c r="H486" s="45">
        <v>43831</v>
      </c>
      <c r="I486" s="45">
        <v>45133</v>
      </c>
      <c r="J486" s="46">
        <v>489933</v>
      </c>
    </row>
    <row r="487" spans="2:10" x14ac:dyDescent="0.25">
      <c r="B487" s="42" t="s">
        <v>1691</v>
      </c>
      <c r="C487" s="43" t="s">
        <v>1690</v>
      </c>
      <c r="D487" s="42" t="s">
        <v>1692</v>
      </c>
      <c r="E487" s="42" t="s">
        <v>14</v>
      </c>
      <c r="F487" s="43" t="s">
        <v>2</v>
      </c>
      <c r="G487" s="44" t="s">
        <v>1707</v>
      </c>
      <c r="H487" s="45">
        <v>43882</v>
      </c>
      <c r="I487" s="45">
        <v>45133</v>
      </c>
      <c r="J487" s="46">
        <v>2559467.0099999998</v>
      </c>
    </row>
    <row r="488" spans="2:10" x14ac:dyDescent="0.25">
      <c r="B488" s="42" t="s">
        <v>1691</v>
      </c>
      <c r="C488" s="43" t="s">
        <v>1690</v>
      </c>
      <c r="D488" s="42" t="s">
        <v>1692</v>
      </c>
      <c r="E488" s="42" t="s">
        <v>14</v>
      </c>
      <c r="F488" s="43" t="s">
        <v>2</v>
      </c>
      <c r="G488" s="44" t="s">
        <v>1706</v>
      </c>
      <c r="H488" s="45">
        <v>43883</v>
      </c>
      <c r="I488" s="45">
        <v>45133</v>
      </c>
      <c r="J488" s="46">
        <v>483903</v>
      </c>
    </row>
    <row r="489" spans="2:10" x14ac:dyDescent="0.25">
      <c r="B489" s="42" t="s">
        <v>1691</v>
      </c>
      <c r="C489" s="43" t="s">
        <v>1690</v>
      </c>
      <c r="D489" s="42" t="s">
        <v>1692</v>
      </c>
      <c r="E489" s="42" t="s">
        <v>14</v>
      </c>
      <c r="F489" s="43" t="s">
        <v>2</v>
      </c>
      <c r="G489" s="44" t="s">
        <v>1705</v>
      </c>
      <c r="H489" s="45">
        <v>43977</v>
      </c>
      <c r="I489" s="45">
        <v>45133</v>
      </c>
      <c r="J489" s="46">
        <v>1259656</v>
      </c>
    </row>
    <row r="490" spans="2:10" x14ac:dyDescent="0.25">
      <c r="B490" s="42" t="s">
        <v>1691</v>
      </c>
      <c r="C490" s="43" t="s">
        <v>1690</v>
      </c>
      <c r="D490" s="42" t="s">
        <v>1692</v>
      </c>
      <c r="E490" s="42" t="s">
        <v>14</v>
      </c>
      <c r="F490" s="43" t="s">
        <v>2</v>
      </c>
      <c r="G490" s="44" t="s">
        <v>1704</v>
      </c>
      <c r="H490" s="45">
        <v>44264</v>
      </c>
      <c r="I490" s="45">
        <v>45133</v>
      </c>
      <c r="J490" s="46">
        <v>1110463</v>
      </c>
    </row>
    <row r="491" spans="2:10" x14ac:dyDescent="0.25">
      <c r="B491" s="42" t="s">
        <v>1691</v>
      </c>
      <c r="C491" s="43" t="s">
        <v>1690</v>
      </c>
      <c r="D491" s="42" t="s">
        <v>1692</v>
      </c>
      <c r="E491" s="42" t="s">
        <v>14</v>
      </c>
      <c r="F491" s="43" t="s">
        <v>2</v>
      </c>
      <c r="G491" s="44" t="s">
        <v>1703</v>
      </c>
      <c r="H491" s="45">
        <v>44461</v>
      </c>
      <c r="I491" s="45">
        <v>45133</v>
      </c>
      <c r="J491" s="46">
        <v>712950</v>
      </c>
    </row>
    <row r="492" spans="2:10" x14ac:dyDescent="0.25">
      <c r="B492" s="42" t="s">
        <v>1691</v>
      </c>
      <c r="C492" s="43" t="s">
        <v>1690</v>
      </c>
      <c r="D492" s="42" t="s">
        <v>1692</v>
      </c>
      <c r="E492" s="42" t="s">
        <v>14</v>
      </c>
      <c r="F492" s="43" t="s">
        <v>2</v>
      </c>
      <c r="G492" s="44" t="s">
        <v>1702</v>
      </c>
      <c r="H492" s="45">
        <v>44509</v>
      </c>
      <c r="I492" s="45">
        <v>45133</v>
      </c>
      <c r="J492" s="46">
        <v>469850</v>
      </c>
    </row>
    <row r="493" spans="2:10" x14ac:dyDescent="0.25">
      <c r="B493" s="42" t="s">
        <v>1691</v>
      </c>
      <c r="C493" s="43" t="s">
        <v>1690</v>
      </c>
      <c r="D493" s="42" t="s">
        <v>1692</v>
      </c>
      <c r="E493" s="42" t="s">
        <v>14</v>
      </c>
      <c r="F493" s="43" t="s">
        <v>2</v>
      </c>
      <c r="G493" s="44" t="s">
        <v>1701</v>
      </c>
      <c r="H493" s="45">
        <v>44534</v>
      </c>
      <c r="I493" s="45">
        <v>45133</v>
      </c>
      <c r="J493" s="46">
        <v>566740</v>
      </c>
    </row>
    <row r="494" spans="2:10" x14ac:dyDescent="0.25">
      <c r="B494" s="42" t="s">
        <v>1691</v>
      </c>
      <c r="C494" s="43" t="s">
        <v>1690</v>
      </c>
      <c r="D494" s="42" t="s">
        <v>1692</v>
      </c>
      <c r="E494" s="42" t="s">
        <v>14</v>
      </c>
      <c r="F494" s="43" t="s">
        <v>2</v>
      </c>
      <c r="G494" s="44" t="s">
        <v>1700</v>
      </c>
      <c r="H494" s="45">
        <v>44610</v>
      </c>
      <c r="I494" s="45">
        <v>45133</v>
      </c>
      <c r="J494" s="46">
        <v>305100</v>
      </c>
    </row>
    <row r="495" spans="2:10" x14ac:dyDescent="0.25">
      <c r="B495" s="42" t="s">
        <v>1691</v>
      </c>
      <c r="C495" s="43" t="s">
        <v>1690</v>
      </c>
      <c r="D495" s="42" t="s">
        <v>1692</v>
      </c>
      <c r="E495" s="42" t="s">
        <v>14</v>
      </c>
      <c r="F495" s="43" t="s">
        <v>2</v>
      </c>
      <c r="G495" s="44" t="s">
        <v>1699</v>
      </c>
      <c r="H495" s="45">
        <v>44643</v>
      </c>
      <c r="I495" s="45">
        <v>45133</v>
      </c>
      <c r="J495" s="46">
        <v>360200</v>
      </c>
    </row>
    <row r="496" spans="2:10" x14ac:dyDescent="0.25">
      <c r="B496" s="42" t="s">
        <v>1691</v>
      </c>
      <c r="C496" s="43" t="s">
        <v>1690</v>
      </c>
      <c r="D496" s="42" t="s">
        <v>1692</v>
      </c>
      <c r="E496" s="42" t="s">
        <v>14</v>
      </c>
      <c r="F496" s="43" t="s">
        <v>2</v>
      </c>
      <c r="G496" s="44" t="s">
        <v>1698</v>
      </c>
      <c r="H496" s="45">
        <v>44693</v>
      </c>
      <c r="I496" s="45">
        <v>45133</v>
      </c>
      <c r="J496" s="46">
        <v>832600.01</v>
      </c>
    </row>
    <row r="497" spans="2:10" x14ac:dyDescent="0.25">
      <c r="B497" s="42" t="s">
        <v>1691</v>
      </c>
      <c r="C497" s="43" t="s">
        <v>1690</v>
      </c>
      <c r="D497" s="42" t="s">
        <v>1692</v>
      </c>
      <c r="E497" s="42" t="s">
        <v>14</v>
      </c>
      <c r="F497" s="43" t="s">
        <v>2</v>
      </c>
      <c r="G497" s="44" t="s">
        <v>1697</v>
      </c>
      <c r="H497" s="45">
        <v>44736</v>
      </c>
      <c r="I497" s="45">
        <v>45133</v>
      </c>
      <c r="J497" s="46">
        <v>261000</v>
      </c>
    </row>
    <row r="498" spans="2:10" x14ac:dyDescent="0.25">
      <c r="B498" s="42" t="s">
        <v>1691</v>
      </c>
      <c r="C498" s="43" t="s">
        <v>1690</v>
      </c>
      <c r="D498" s="42" t="s">
        <v>1692</v>
      </c>
      <c r="E498" s="42" t="s">
        <v>14</v>
      </c>
      <c r="F498" s="43" t="s">
        <v>2</v>
      </c>
      <c r="G498" s="44" t="s">
        <v>1696</v>
      </c>
      <c r="H498" s="45">
        <v>44786</v>
      </c>
      <c r="I498" s="45">
        <v>45133</v>
      </c>
      <c r="J498" s="46">
        <v>410732.77</v>
      </c>
    </row>
    <row r="499" spans="2:10" x14ac:dyDescent="0.25">
      <c r="B499" s="42" t="s">
        <v>1691</v>
      </c>
      <c r="C499" s="43" t="s">
        <v>1690</v>
      </c>
      <c r="D499" s="42" t="s">
        <v>1692</v>
      </c>
      <c r="E499" s="42" t="s">
        <v>14</v>
      </c>
      <c r="F499" s="43" t="s">
        <v>2</v>
      </c>
      <c r="G499" s="44" t="s">
        <v>1695</v>
      </c>
      <c r="H499" s="45">
        <v>44820</v>
      </c>
      <c r="I499" s="45">
        <v>45133</v>
      </c>
      <c r="J499" s="46">
        <v>279798</v>
      </c>
    </row>
    <row r="500" spans="2:10" x14ac:dyDescent="0.25">
      <c r="B500" s="42" t="s">
        <v>1691</v>
      </c>
      <c r="C500" s="43" t="s">
        <v>1690</v>
      </c>
      <c r="D500" s="42" t="s">
        <v>1692</v>
      </c>
      <c r="E500" s="42" t="s">
        <v>14</v>
      </c>
      <c r="F500" s="43" t="s">
        <v>2</v>
      </c>
      <c r="G500" s="44" t="s">
        <v>1694</v>
      </c>
      <c r="H500" s="45">
        <v>44861</v>
      </c>
      <c r="I500" s="45">
        <v>45133</v>
      </c>
      <c r="J500" s="46">
        <v>559999.52</v>
      </c>
    </row>
    <row r="501" spans="2:10" x14ac:dyDescent="0.25">
      <c r="B501" s="42" t="s">
        <v>1691</v>
      </c>
      <c r="C501" s="43" t="s">
        <v>1690</v>
      </c>
      <c r="D501" s="42" t="s">
        <v>1692</v>
      </c>
      <c r="E501" s="42" t="s">
        <v>14</v>
      </c>
      <c r="F501" s="43" t="s">
        <v>2</v>
      </c>
      <c r="G501" s="44" t="s">
        <v>1693</v>
      </c>
      <c r="H501" s="45">
        <v>44890</v>
      </c>
      <c r="I501" s="45">
        <v>45133</v>
      </c>
      <c r="J501" s="46">
        <v>455180</v>
      </c>
    </row>
    <row r="502" spans="2:10" x14ac:dyDescent="0.25">
      <c r="B502" s="42" t="s">
        <v>1691</v>
      </c>
      <c r="C502" s="43" t="s">
        <v>1690</v>
      </c>
      <c r="D502" s="71" t="s">
        <v>1692</v>
      </c>
      <c r="E502" s="42" t="s">
        <v>14</v>
      </c>
      <c r="F502" s="43" t="s">
        <v>0</v>
      </c>
      <c r="G502" s="44" t="s">
        <v>615</v>
      </c>
      <c r="H502" s="45">
        <v>44926</v>
      </c>
      <c r="I502" s="45">
        <v>45133</v>
      </c>
      <c r="J502" s="46">
        <v>677409</v>
      </c>
    </row>
    <row r="503" spans="2:10" x14ac:dyDescent="0.25">
      <c r="B503" s="42" t="s">
        <v>172</v>
      </c>
      <c r="C503" s="43" t="s">
        <v>171</v>
      </c>
      <c r="D503" s="42" t="s">
        <v>174</v>
      </c>
      <c r="E503" s="42" t="s">
        <v>10</v>
      </c>
      <c r="F503" s="43" t="s">
        <v>18</v>
      </c>
      <c r="G503" s="44" t="s">
        <v>173</v>
      </c>
      <c r="H503" s="45">
        <v>44818</v>
      </c>
      <c r="I503" s="45">
        <v>45133</v>
      </c>
      <c r="J503" s="46">
        <v>2833416</v>
      </c>
    </row>
    <row r="504" spans="2:10" x14ac:dyDescent="0.25">
      <c r="B504" s="42" t="s">
        <v>1073</v>
      </c>
      <c r="C504" s="43" t="s">
        <v>1072</v>
      </c>
      <c r="D504" s="42" t="s">
        <v>1075</v>
      </c>
      <c r="E504" s="42" t="s">
        <v>10</v>
      </c>
      <c r="F504" s="43" t="s">
        <v>160</v>
      </c>
      <c r="G504" s="44" t="s">
        <v>1083</v>
      </c>
      <c r="H504" s="45">
        <v>44676</v>
      </c>
      <c r="I504" s="45">
        <v>45133</v>
      </c>
      <c r="J504" s="46">
        <v>2865337</v>
      </c>
    </row>
    <row r="505" spans="2:10" x14ac:dyDescent="0.25">
      <c r="B505" s="42" t="s">
        <v>1073</v>
      </c>
      <c r="C505" s="43" t="s">
        <v>1072</v>
      </c>
      <c r="D505" s="42" t="s">
        <v>1075</v>
      </c>
      <c r="E505" s="42" t="s">
        <v>10</v>
      </c>
      <c r="F505" s="43" t="s">
        <v>160</v>
      </c>
      <c r="G505" s="44" t="s">
        <v>1082</v>
      </c>
      <c r="H505" s="45">
        <v>44706</v>
      </c>
      <c r="I505" s="45">
        <v>45133</v>
      </c>
      <c r="J505" s="46">
        <v>2865337</v>
      </c>
    </row>
    <row r="506" spans="2:10" x14ac:dyDescent="0.25">
      <c r="B506" s="42" t="s">
        <v>1073</v>
      </c>
      <c r="C506" s="43" t="s">
        <v>1072</v>
      </c>
      <c r="D506" s="42" t="s">
        <v>1075</v>
      </c>
      <c r="E506" s="42" t="s">
        <v>10</v>
      </c>
      <c r="F506" s="43" t="s">
        <v>160</v>
      </c>
      <c r="G506" s="44" t="s">
        <v>1081</v>
      </c>
      <c r="H506" s="45">
        <v>44736</v>
      </c>
      <c r="I506" s="45">
        <v>45133</v>
      </c>
      <c r="J506" s="46">
        <v>2865337</v>
      </c>
    </row>
    <row r="507" spans="2:10" x14ac:dyDescent="0.25">
      <c r="B507" s="42" t="s">
        <v>1073</v>
      </c>
      <c r="C507" s="43" t="s">
        <v>1072</v>
      </c>
      <c r="D507" s="42" t="s">
        <v>1075</v>
      </c>
      <c r="E507" s="42" t="s">
        <v>10</v>
      </c>
      <c r="F507" s="43" t="s">
        <v>160</v>
      </c>
      <c r="G507" s="44" t="s">
        <v>1080</v>
      </c>
      <c r="H507" s="45">
        <v>44767</v>
      </c>
      <c r="I507" s="45">
        <v>45133</v>
      </c>
      <c r="J507" s="46">
        <v>2865337.5</v>
      </c>
    </row>
    <row r="508" spans="2:10" x14ac:dyDescent="0.25">
      <c r="B508" s="42" t="s">
        <v>1073</v>
      </c>
      <c r="C508" s="43" t="s">
        <v>1072</v>
      </c>
      <c r="D508" s="42" t="s">
        <v>1075</v>
      </c>
      <c r="E508" s="42" t="s">
        <v>10</v>
      </c>
      <c r="F508" s="43" t="s">
        <v>160</v>
      </c>
      <c r="G508" s="44" t="s">
        <v>1079</v>
      </c>
      <c r="H508" s="45">
        <v>44796</v>
      </c>
      <c r="I508" s="45">
        <v>45133</v>
      </c>
      <c r="J508" s="46">
        <v>2865337.5</v>
      </c>
    </row>
    <row r="509" spans="2:10" x14ac:dyDescent="0.25">
      <c r="B509" s="42" t="s">
        <v>1073</v>
      </c>
      <c r="C509" s="43" t="s">
        <v>1072</v>
      </c>
      <c r="D509" s="42" t="s">
        <v>1075</v>
      </c>
      <c r="E509" s="42" t="s">
        <v>10</v>
      </c>
      <c r="F509" s="43" t="s">
        <v>160</v>
      </c>
      <c r="G509" s="44" t="s">
        <v>1078</v>
      </c>
      <c r="H509" s="45">
        <v>44860</v>
      </c>
      <c r="I509" s="45">
        <v>45133</v>
      </c>
      <c r="J509" s="46">
        <v>2865337.5</v>
      </c>
    </row>
    <row r="510" spans="2:10" x14ac:dyDescent="0.25">
      <c r="B510" s="42" t="s">
        <v>1073</v>
      </c>
      <c r="C510" s="43" t="s">
        <v>1072</v>
      </c>
      <c r="D510" s="42" t="s">
        <v>1075</v>
      </c>
      <c r="E510" s="42" t="s">
        <v>10</v>
      </c>
      <c r="F510" s="43" t="s">
        <v>160</v>
      </c>
      <c r="G510" s="44" t="s">
        <v>1077</v>
      </c>
      <c r="H510" s="45">
        <v>44859</v>
      </c>
      <c r="I510" s="45">
        <v>45133</v>
      </c>
      <c r="J510" s="46">
        <v>2865337.5</v>
      </c>
    </row>
    <row r="511" spans="2:10" x14ac:dyDescent="0.25">
      <c r="B511" s="42" t="s">
        <v>1073</v>
      </c>
      <c r="C511" s="43" t="s">
        <v>1072</v>
      </c>
      <c r="D511" s="42" t="s">
        <v>1075</v>
      </c>
      <c r="E511" s="42" t="s">
        <v>10</v>
      </c>
      <c r="F511" s="43" t="s">
        <v>160</v>
      </c>
      <c r="G511" s="44" t="s">
        <v>1076</v>
      </c>
      <c r="H511" s="45">
        <v>44889</v>
      </c>
      <c r="I511" s="45">
        <v>45133</v>
      </c>
      <c r="J511" s="46">
        <v>2865337.5</v>
      </c>
    </row>
    <row r="512" spans="2:10" x14ac:dyDescent="0.25">
      <c r="B512" s="42" t="s">
        <v>1073</v>
      </c>
      <c r="C512" s="43" t="s">
        <v>1072</v>
      </c>
      <c r="D512" s="42" t="s">
        <v>1075</v>
      </c>
      <c r="E512" s="42" t="s">
        <v>10</v>
      </c>
      <c r="F512" s="43" t="s">
        <v>160</v>
      </c>
      <c r="G512" s="44" t="s">
        <v>1074</v>
      </c>
      <c r="H512" s="45">
        <v>44918</v>
      </c>
      <c r="I512" s="45">
        <v>45133</v>
      </c>
      <c r="J512" s="46">
        <v>2865337.5</v>
      </c>
    </row>
    <row r="513" spans="2:10" x14ac:dyDescent="0.25">
      <c r="B513" s="42" t="s">
        <v>1073</v>
      </c>
      <c r="C513" s="43" t="s">
        <v>1072</v>
      </c>
      <c r="D513" s="42" t="s">
        <v>1075</v>
      </c>
      <c r="E513" s="42" t="s">
        <v>10</v>
      </c>
      <c r="F513" s="43" t="s">
        <v>160</v>
      </c>
      <c r="G513" s="44" t="s">
        <v>1806</v>
      </c>
      <c r="H513" s="45">
        <v>44949</v>
      </c>
      <c r="I513" s="45">
        <v>45133</v>
      </c>
      <c r="J513" s="46">
        <v>2865337.5</v>
      </c>
    </row>
    <row r="514" spans="2:10" x14ac:dyDescent="0.25">
      <c r="B514" s="42" t="s">
        <v>1073</v>
      </c>
      <c r="C514" s="43" t="s">
        <v>1072</v>
      </c>
      <c r="D514" s="42" t="s">
        <v>1075</v>
      </c>
      <c r="E514" s="42" t="s">
        <v>10</v>
      </c>
      <c r="F514" s="43" t="s">
        <v>160</v>
      </c>
      <c r="G514" s="44" t="s">
        <v>1807</v>
      </c>
      <c r="H514" s="45">
        <v>44979</v>
      </c>
      <c r="I514" s="45">
        <v>45133</v>
      </c>
      <c r="J514" s="46">
        <v>2865337.5</v>
      </c>
    </row>
    <row r="515" spans="2:10" x14ac:dyDescent="0.25">
      <c r="B515" s="42" t="s">
        <v>764</v>
      </c>
      <c r="C515" s="43" t="s">
        <v>763</v>
      </c>
      <c r="D515" s="42" t="s">
        <v>765</v>
      </c>
      <c r="E515" s="42" t="s">
        <v>118</v>
      </c>
      <c r="F515" s="43" t="s">
        <v>2</v>
      </c>
      <c r="G515" s="44" t="s">
        <v>1718</v>
      </c>
      <c r="H515" s="45">
        <v>43725</v>
      </c>
      <c r="I515" s="45">
        <v>45133</v>
      </c>
      <c r="J515" s="46">
        <v>784944</v>
      </c>
    </row>
    <row r="516" spans="2:10" x14ac:dyDescent="0.25">
      <c r="B516" s="42" t="s">
        <v>764</v>
      </c>
      <c r="C516" s="43" t="s">
        <v>763</v>
      </c>
      <c r="D516" s="42" t="s">
        <v>765</v>
      </c>
      <c r="E516" s="42" t="s">
        <v>118</v>
      </c>
      <c r="F516" s="43" t="s">
        <v>2</v>
      </c>
      <c r="G516" s="44" t="s">
        <v>1717</v>
      </c>
      <c r="H516" s="45">
        <v>43728</v>
      </c>
      <c r="I516" s="45">
        <v>45133</v>
      </c>
      <c r="J516" s="46">
        <v>171050</v>
      </c>
    </row>
    <row r="517" spans="2:10" x14ac:dyDescent="0.25">
      <c r="B517" s="42" t="s">
        <v>764</v>
      </c>
      <c r="C517" s="43" t="s">
        <v>763</v>
      </c>
      <c r="D517" s="42" t="s">
        <v>765</v>
      </c>
      <c r="E517" s="42" t="s">
        <v>118</v>
      </c>
      <c r="F517" s="43" t="s">
        <v>2</v>
      </c>
      <c r="G517" s="44" t="s">
        <v>1716</v>
      </c>
      <c r="H517" s="45">
        <v>43756</v>
      </c>
      <c r="I517" s="45">
        <v>45133</v>
      </c>
      <c r="J517" s="46">
        <v>38900</v>
      </c>
    </row>
    <row r="518" spans="2:10" x14ac:dyDescent="0.25">
      <c r="B518" s="42" t="s">
        <v>764</v>
      </c>
      <c r="C518" s="43" t="s">
        <v>763</v>
      </c>
      <c r="D518" s="42" t="s">
        <v>765</v>
      </c>
      <c r="E518" s="42" t="s">
        <v>118</v>
      </c>
      <c r="F518" s="43" t="s">
        <v>2</v>
      </c>
      <c r="G518" s="44" t="s">
        <v>1715</v>
      </c>
      <c r="H518" s="45">
        <v>43831</v>
      </c>
      <c r="I518" s="45">
        <v>45133</v>
      </c>
      <c r="J518" s="46">
        <v>679605</v>
      </c>
    </row>
    <row r="519" spans="2:10" x14ac:dyDescent="0.25">
      <c r="B519" s="42" t="s">
        <v>764</v>
      </c>
      <c r="C519" s="43" t="s">
        <v>763</v>
      </c>
      <c r="D519" s="71" t="s">
        <v>765</v>
      </c>
      <c r="E519" s="42" t="s">
        <v>118</v>
      </c>
      <c r="F519" s="43" t="s">
        <v>0</v>
      </c>
      <c r="G519" s="44" t="s">
        <v>615</v>
      </c>
      <c r="H519" s="45">
        <v>44926</v>
      </c>
      <c r="I519" s="45">
        <v>45133</v>
      </c>
      <c r="J519" s="46">
        <v>24414</v>
      </c>
    </row>
    <row r="520" spans="2:10" x14ac:dyDescent="0.25">
      <c r="B520" s="42" t="s">
        <v>1746</v>
      </c>
      <c r="C520" s="43" t="s">
        <v>1757</v>
      </c>
      <c r="D520" s="42" t="s">
        <v>1821</v>
      </c>
      <c r="E520" s="42" t="s">
        <v>10</v>
      </c>
      <c r="F520" s="43" t="s">
        <v>18</v>
      </c>
      <c r="G520" s="44" t="s">
        <v>1822</v>
      </c>
      <c r="H520" s="45">
        <v>44973</v>
      </c>
      <c r="I520" s="45">
        <v>45133</v>
      </c>
      <c r="J520" s="46">
        <v>126180</v>
      </c>
    </row>
    <row r="521" spans="2:10" x14ac:dyDescent="0.25">
      <c r="B521" s="42" t="s">
        <v>180</v>
      </c>
      <c r="C521" s="43" t="s">
        <v>179</v>
      </c>
      <c r="D521" s="42" t="s">
        <v>182</v>
      </c>
      <c r="E521" s="42" t="s">
        <v>10</v>
      </c>
      <c r="F521" s="43" t="s">
        <v>0</v>
      </c>
      <c r="G521" s="44" t="s">
        <v>181</v>
      </c>
      <c r="H521" s="45">
        <v>44875</v>
      </c>
      <c r="I521" s="45">
        <v>45133</v>
      </c>
      <c r="J521" s="46">
        <v>640800</v>
      </c>
    </row>
    <row r="522" spans="2:10" x14ac:dyDescent="0.25">
      <c r="B522" s="42" t="s">
        <v>783</v>
      </c>
      <c r="C522" s="43" t="s">
        <v>782</v>
      </c>
      <c r="D522" s="42" t="s">
        <v>785</v>
      </c>
      <c r="E522" s="42" t="s">
        <v>286</v>
      </c>
      <c r="F522" s="43" t="s">
        <v>18</v>
      </c>
      <c r="G522" s="44" t="s">
        <v>790</v>
      </c>
      <c r="H522" s="45">
        <v>44862</v>
      </c>
      <c r="I522" s="45">
        <v>45133</v>
      </c>
      <c r="J522" s="46">
        <v>770723.31</v>
      </c>
    </row>
    <row r="523" spans="2:10" x14ac:dyDescent="0.25">
      <c r="B523" s="42" t="s">
        <v>783</v>
      </c>
      <c r="C523" s="43" t="s">
        <v>782</v>
      </c>
      <c r="D523" s="42" t="s">
        <v>785</v>
      </c>
      <c r="E523" s="42" t="s">
        <v>286</v>
      </c>
      <c r="F523" s="43" t="s">
        <v>18</v>
      </c>
      <c r="G523" s="44" t="s">
        <v>789</v>
      </c>
      <c r="H523" s="45">
        <v>44862</v>
      </c>
      <c r="I523" s="45">
        <v>45133</v>
      </c>
      <c r="J523" s="46">
        <v>453881</v>
      </c>
    </row>
    <row r="524" spans="2:10" x14ac:dyDescent="0.25">
      <c r="B524" s="42" t="s">
        <v>783</v>
      </c>
      <c r="C524" s="43" t="s">
        <v>782</v>
      </c>
      <c r="D524" s="42" t="s">
        <v>785</v>
      </c>
      <c r="E524" s="42" t="s">
        <v>286</v>
      </c>
      <c r="F524" s="43" t="s">
        <v>18</v>
      </c>
      <c r="G524" s="44" t="s">
        <v>788</v>
      </c>
      <c r="H524" s="45">
        <v>44899</v>
      </c>
      <c r="I524" s="45">
        <v>45133</v>
      </c>
      <c r="J524" s="46">
        <v>833594.68</v>
      </c>
    </row>
    <row r="525" spans="2:10" x14ac:dyDescent="0.25">
      <c r="B525" s="42" t="s">
        <v>783</v>
      </c>
      <c r="C525" s="43" t="s">
        <v>782</v>
      </c>
      <c r="D525" s="42" t="s">
        <v>785</v>
      </c>
      <c r="E525" s="42" t="s">
        <v>286</v>
      </c>
      <c r="F525" s="43" t="s">
        <v>18</v>
      </c>
      <c r="G525" s="44" t="s">
        <v>787</v>
      </c>
      <c r="H525" s="45">
        <v>44919</v>
      </c>
      <c r="I525" s="45">
        <v>45133</v>
      </c>
      <c r="J525" s="46">
        <v>989645.87</v>
      </c>
    </row>
    <row r="526" spans="2:10" x14ac:dyDescent="0.25">
      <c r="B526" s="42" t="s">
        <v>783</v>
      </c>
      <c r="C526" s="43" t="s">
        <v>782</v>
      </c>
      <c r="D526" s="42" t="s">
        <v>785</v>
      </c>
      <c r="E526" s="42" t="s">
        <v>286</v>
      </c>
      <c r="F526" s="43" t="s">
        <v>18</v>
      </c>
      <c r="G526" s="44" t="s">
        <v>786</v>
      </c>
      <c r="H526" s="45">
        <v>44925</v>
      </c>
      <c r="I526" s="45">
        <v>45133</v>
      </c>
      <c r="J526" s="46">
        <v>1008025.2</v>
      </c>
    </row>
    <row r="527" spans="2:10" x14ac:dyDescent="0.25">
      <c r="B527" s="42" t="s">
        <v>783</v>
      </c>
      <c r="C527" s="43" t="s">
        <v>782</v>
      </c>
      <c r="D527" s="42" t="s">
        <v>785</v>
      </c>
      <c r="E527" s="42" t="s">
        <v>286</v>
      </c>
      <c r="F527" s="43" t="s">
        <v>18</v>
      </c>
      <c r="G527" s="44" t="s">
        <v>784</v>
      </c>
      <c r="H527" s="45">
        <v>44895</v>
      </c>
      <c r="I527" s="45">
        <v>45133</v>
      </c>
      <c r="J527" s="46">
        <v>7623.72</v>
      </c>
    </row>
    <row r="528" spans="2:10" x14ac:dyDescent="0.25">
      <c r="B528" s="42" t="s">
        <v>778</v>
      </c>
      <c r="C528" s="43" t="s">
        <v>777</v>
      </c>
      <c r="D528" s="42" t="s">
        <v>781</v>
      </c>
      <c r="E528" s="42" t="s">
        <v>780</v>
      </c>
      <c r="F528" s="43" t="s">
        <v>160</v>
      </c>
      <c r="G528" s="44" t="s">
        <v>779</v>
      </c>
      <c r="H528" s="45">
        <v>43501</v>
      </c>
      <c r="I528" s="45">
        <v>45133</v>
      </c>
      <c r="J528" s="46">
        <v>4821710</v>
      </c>
    </row>
    <row r="529" spans="2:10" x14ac:dyDescent="0.25">
      <c r="B529" s="42" t="s">
        <v>1242</v>
      </c>
      <c r="C529" s="43" t="s">
        <v>1241</v>
      </c>
      <c r="D529" s="42" t="s">
        <v>1244</v>
      </c>
      <c r="E529" s="42" t="s">
        <v>37</v>
      </c>
      <c r="F529" s="43" t="s">
        <v>18</v>
      </c>
      <c r="G529" s="44" t="s">
        <v>1247</v>
      </c>
      <c r="H529" s="45">
        <v>44853</v>
      </c>
      <c r="I529" s="45">
        <v>45133</v>
      </c>
      <c r="J529" s="46">
        <v>300000</v>
      </c>
    </row>
    <row r="530" spans="2:10" x14ac:dyDescent="0.25">
      <c r="B530" s="42" t="s">
        <v>1242</v>
      </c>
      <c r="C530" s="43" t="s">
        <v>1241</v>
      </c>
      <c r="D530" s="42" t="s">
        <v>1244</v>
      </c>
      <c r="E530" s="42" t="s">
        <v>37</v>
      </c>
      <c r="F530" s="43" t="s">
        <v>18</v>
      </c>
      <c r="G530" s="44" t="s">
        <v>1246</v>
      </c>
      <c r="H530" s="45">
        <v>44869</v>
      </c>
      <c r="I530" s="45">
        <v>45133</v>
      </c>
      <c r="J530" s="46">
        <v>2350000</v>
      </c>
    </row>
    <row r="531" spans="2:10" x14ac:dyDescent="0.25">
      <c r="B531" s="42" t="s">
        <v>1242</v>
      </c>
      <c r="C531" s="43" t="s">
        <v>1241</v>
      </c>
      <c r="D531" s="42" t="s">
        <v>1244</v>
      </c>
      <c r="E531" s="42" t="s">
        <v>37</v>
      </c>
      <c r="F531" s="43" t="s">
        <v>18</v>
      </c>
      <c r="G531" s="44" t="s">
        <v>1245</v>
      </c>
      <c r="H531" s="45">
        <v>44888</v>
      </c>
      <c r="I531" s="45">
        <v>45133</v>
      </c>
      <c r="J531" s="46">
        <v>6096734</v>
      </c>
    </row>
    <row r="532" spans="2:10" x14ac:dyDescent="0.25">
      <c r="B532" s="42" t="s">
        <v>1242</v>
      </c>
      <c r="C532" s="43" t="s">
        <v>1241</v>
      </c>
      <c r="D532" s="42" t="s">
        <v>1244</v>
      </c>
      <c r="E532" s="42" t="s">
        <v>37</v>
      </c>
      <c r="F532" s="43" t="s">
        <v>18</v>
      </c>
      <c r="G532" s="44" t="s">
        <v>1243</v>
      </c>
      <c r="H532" s="45">
        <v>44901</v>
      </c>
      <c r="I532" s="45">
        <v>45133</v>
      </c>
      <c r="J532" s="46">
        <v>2350000</v>
      </c>
    </row>
    <row r="533" spans="2:10" x14ac:dyDescent="0.25">
      <c r="B533" s="42" t="s">
        <v>1242</v>
      </c>
      <c r="C533" s="43" t="s">
        <v>1241</v>
      </c>
      <c r="D533" s="42" t="s">
        <v>1244</v>
      </c>
      <c r="E533" s="42" t="s">
        <v>37</v>
      </c>
      <c r="F533" s="43" t="s">
        <v>18</v>
      </c>
      <c r="G533" s="44" t="s">
        <v>1812</v>
      </c>
      <c r="H533" s="45">
        <v>44932</v>
      </c>
      <c r="I533" s="45">
        <v>45133</v>
      </c>
      <c r="J533" s="46">
        <v>2350000</v>
      </c>
    </row>
    <row r="534" spans="2:10" x14ac:dyDescent="0.25">
      <c r="B534" s="42" t="s">
        <v>1242</v>
      </c>
      <c r="C534" s="43" t="s">
        <v>1241</v>
      </c>
      <c r="D534" s="42" t="s">
        <v>1244</v>
      </c>
      <c r="E534" s="42" t="s">
        <v>37</v>
      </c>
      <c r="F534" s="43" t="s">
        <v>18</v>
      </c>
      <c r="G534" s="44" t="s">
        <v>1813</v>
      </c>
      <c r="H534" s="45">
        <v>44960</v>
      </c>
      <c r="I534" s="45">
        <v>45133</v>
      </c>
      <c r="J534" s="46">
        <v>2350000</v>
      </c>
    </row>
    <row r="535" spans="2:10" x14ac:dyDescent="0.25">
      <c r="B535" s="42" t="s">
        <v>1242</v>
      </c>
      <c r="C535" s="43" t="s">
        <v>1241</v>
      </c>
      <c r="D535" s="42" t="s">
        <v>1244</v>
      </c>
      <c r="E535" s="42" t="s">
        <v>37</v>
      </c>
      <c r="F535" s="43" t="s">
        <v>18</v>
      </c>
      <c r="G535" s="44" t="s">
        <v>1814</v>
      </c>
      <c r="H535" s="45">
        <v>44988</v>
      </c>
      <c r="I535" s="45">
        <v>45133</v>
      </c>
      <c r="J535" s="46">
        <v>2350000</v>
      </c>
    </row>
    <row r="536" spans="2:10" x14ac:dyDescent="0.25">
      <c r="B536" s="42" t="s">
        <v>1753</v>
      </c>
      <c r="C536" s="43" t="s">
        <v>1764</v>
      </c>
      <c r="D536" s="42" t="s">
        <v>1911</v>
      </c>
      <c r="E536" s="42" t="s">
        <v>10</v>
      </c>
      <c r="F536" s="43" t="s">
        <v>0</v>
      </c>
      <c r="G536" s="44" t="s">
        <v>1912</v>
      </c>
      <c r="H536" s="45">
        <v>44985</v>
      </c>
      <c r="I536" s="45">
        <v>45133</v>
      </c>
      <c r="J536" s="46">
        <v>1683000</v>
      </c>
    </row>
    <row r="537" spans="2:10" x14ac:dyDescent="0.25">
      <c r="B537" s="42" t="s">
        <v>219</v>
      </c>
      <c r="C537" s="43" t="s">
        <v>218</v>
      </c>
      <c r="D537" s="42" t="s">
        <v>221</v>
      </c>
      <c r="E537" s="42" t="s">
        <v>10</v>
      </c>
      <c r="F537" s="43" t="s">
        <v>18</v>
      </c>
      <c r="G537" s="44" t="s">
        <v>220</v>
      </c>
      <c r="H537" s="45">
        <v>44663</v>
      </c>
      <c r="I537" s="45">
        <v>45133</v>
      </c>
      <c r="J537" s="46">
        <v>286513</v>
      </c>
    </row>
    <row r="538" spans="2:10" x14ac:dyDescent="0.25">
      <c r="B538" s="42" t="s">
        <v>327</v>
      </c>
      <c r="C538" s="43" t="s">
        <v>326</v>
      </c>
      <c r="D538" s="42" t="s">
        <v>329</v>
      </c>
      <c r="E538" s="42" t="s">
        <v>10</v>
      </c>
      <c r="F538" s="43" t="s">
        <v>0</v>
      </c>
      <c r="G538" s="44" t="s">
        <v>328</v>
      </c>
      <c r="H538" s="45">
        <v>44955</v>
      </c>
      <c r="I538" s="45">
        <v>45133</v>
      </c>
      <c r="J538" s="46">
        <v>4205331</v>
      </c>
    </row>
    <row r="539" spans="2:10" x14ac:dyDescent="0.25">
      <c r="B539" s="42" t="s">
        <v>722</v>
      </c>
      <c r="C539" s="43" t="s">
        <v>721</v>
      </c>
      <c r="D539" s="42" t="s">
        <v>724</v>
      </c>
      <c r="E539" s="42" t="s">
        <v>153</v>
      </c>
      <c r="F539" s="43" t="s">
        <v>27</v>
      </c>
      <c r="G539" s="44" t="s">
        <v>723</v>
      </c>
      <c r="H539" s="45">
        <v>44832</v>
      </c>
      <c r="I539" s="45">
        <v>45133</v>
      </c>
      <c r="J539" s="46">
        <v>1078000</v>
      </c>
    </row>
    <row r="540" spans="2:10" x14ac:dyDescent="0.25">
      <c r="B540" s="42" t="s">
        <v>610</v>
      </c>
      <c r="C540" s="43" t="s">
        <v>609</v>
      </c>
      <c r="D540" s="42" t="s">
        <v>612</v>
      </c>
      <c r="E540" s="42" t="s">
        <v>10</v>
      </c>
      <c r="F540" s="43" t="s">
        <v>0</v>
      </c>
      <c r="G540" s="44" t="s">
        <v>611</v>
      </c>
      <c r="H540" s="45">
        <v>44896</v>
      </c>
      <c r="I540" s="45">
        <v>45133</v>
      </c>
      <c r="J540" s="46">
        <v>224910</v>
      </c>
    </row>
    <row r="541" spans="2:10" x14ac:dyDescent="0.25">
      <c r="B541" s="42" t="s">
        <v>698</v>
      </c>
      <c r="C541" s="43" t="s">
        <v>697</v>
      </c>
      <c r="D541" s="42" t="s">
        <v>699</v>
      </c>
      <c r="E541" s="42" t="s">
        <v>10</v>
      </c>
      <c r="F541" s="43" t="s">
        <v>168</v>
      </c>
      <c r="G541" s="44" t="s">
        <v>700</v>
      </c>
      <c r="H541" s="45">
        <v>45108</v>
      </c>
      <c r="I541" s="45">
        <v>45133</v>
      </c>
      <c r="J541" s="46">
        <v>169376812</v>
      </c>
    </row>
    <row r="542" spans="2:10" x14ac:dyDescent="0.25">
      <c r="B542" s="42" t="s">
        <v>698</v>
      </c>
      <c r="C542" s="43" t="s">
        <v>697</v>
      </c>
      <c r="D542" s="42" t="s">
        <v>699</v>
      </c>
      <c r="E542" s="42" t="s">
        <v>10</v>
      </c>
      <c r="F542" s="43" t="s">
        <v>211</v>
      </c>
      <c r="G542" s="44" t="s">
        <v>212</v>
      </c>
      <c r="H542" s="45">
        <v>44924</v>
      </c>
      <c r="I542" s="45">
        <v>45133</v>
      </c>
      <c r="J542" s="46">
        <v>1785085</v>
      </c>
    </row>
    <row r="543" spans="2:10" x14ac:dyDescent="0.25">
      <c r="B543" s="42" t="s">
        <v>702</v>
      </c>
      <c r="C543" s="43" t="s">
        <v>701</v>
      </c>
      <c r="D543" s="42" t="s">
        <v>704</v>
      </c>
      <c r="E543" s="42" t="s">
        <v>275</v>
      </c>
      <c r="F543" s="43" t="s">
        <v>0</v>
      </c>
      <c r="G543" s="44" t="s">
        <v>703</v>
      </c>
      <c r="H543" s="45">
        <v>44797</v>
      </c>
      <c r="I543" s="45">
        <v>45133</v>
      </c>
      <c r="J543" s="46">
        <v>40000</v>
      </c>
    </row>
    <row r="544" spans="2:10" x14ac:dyDescent="0.25">
      <c r="B544" s="42" t="s">
        <v>6</v>
      </c>
      <c r="C544" s="43" t="s">
        <v>5</v>
      </c>
      <c r="D544" s="42" t="s">
        <v>9</v>
      </c>
      <c r="E544" s="42" t="s">
        <v>8</v>
      </c>
      <c r="F544" s="43" t="s">
        <v>0</v>
      </c>
      <c r="G544" s="44" t="s">
        <v>7</v>
      </c>
      <c r="H544" s="45">
        <v>44797</v>
      </c>
      <c r="I544" s="45">
        <v>45133</v>
      </c>
      <c r="J544" s="46">
        <v>57000</v>
      </c>
    </row>
    <row r="545" spans="2:10" x14ac:dyDescent="0.25">
      <c r="B545" s="42" t="s">
        <v>595</v>
      </c>
      <c r="C545" s="43" t="s">
        <v>594</v>
      </c>
      <c r="D545" s="42" t="s">
        <v>596</v>
      </c>
      <c r="E545" s="42" t="s">
        <v>10</v>
      </c>
      <c r="F545" s="43" t="s">
        <v>168</v>
      </c>
      <c r="G545" s="44" t="s">
        <v>598</v>
      </c>
      <c r="H545" s="45">
        <v>45108</v>
      </c>
      <c r="I545" s="45">
        <v>45133</v>
      </c>
      <c r="J545" s="46">
        <v>469443780</v>
      </c>
    </row>
    <row r="546" spans="2:10" x14ac:dyDescent="0.25">
      <c r="B546" s="42" t="s">
        <v>595</v>
      </c>
      <c r="C546" s="43" t="s">
        <v>594</v>
      </c>
      <c r="D546" s="42" t="s">
        <v>596</v>
      </c>
      <c r="E546" s="42" t="s">
        <v>10</v>
      </c>
      <c r="F546" s="43" t="s">
        <v>211</v>
      </c>
      <c r="G546" s="44" t="s">
        <v>597</v>
      </c>
      <c r="H546" s="45">
        <v>44958</v>
      </c>
      <c r="I546" s="45">
        <v>45133</v>
      </c>
      <c r="J546" s="46">
        <v>10521153</v>
      </c>
    </row>
    <row r="547" spans="2:10" x14ac:dyDescent="0.25">
      <c r="B547" s="42" t="s">
        <v>45</v>
      </c>
      <c r="C547" s="43" t="s">
        <v>44</v>
      </c>
      <c r="D547" s="42" t="s">
        <v>47</v>
      </c>
      <c r="E547" s="42" t="s">
        <v>10</v>
      </c>
      <c r="F547" s="43" t="s">
        <v>0</v>
      </c>
      <c r="G547" s="44" t="s">
        <v>48</v>
      </c>
      <c r="H547" s="45">
        <v>44879</v>
      </c>
      <c r="I547" s="45">
        <v>45133</v>
      </c>
      <c r="J547" s="46">
        <v>2119824</v>
      </c>
    </row>
    <row r="548" spans="2:10" x14ac:dyDescent="0.25">
      <c r="B548" s="42" t="s">
        <v>45</v>
      </c>
      <c r="C548" s="43" t="s">
        <v>44</v>
      </c>
      <c r="D548" s="42" t="s">
        <v>47</v>
      </c>
      <c r="E548" s="42" t="s">
        <v>10</v>
      </c>
      <c r="F548" s="43" t="s">
        <v>0</v>
      </c>
      <c r="G548" s="44" t="s">
        <v>46</v>
      </c>
      <c r="H548" s="45">
        <v>44886</v>
      </c>
      <c r="I548" s="45">
        <v>45133</v>
      </c>
      <c r="J548" s="46">
        <v>2914758</v>
      </c>
    </row>
    <row r="549" spans="2:10" x14ac:dyDescent="0.25">
      <c r="B549" s="42" t="s">
        <v>1480</v>
      </c>
      <c r="C549" s="43" t="s">
        <v>1479</v>
      </c>
      <c r="D549" s="42" t="s">
        <v>1481</v>
      </c>
      <c r="E549" s="42" t="s">
        <v>780</v>
      </c>
      <c r="F549" s="43" t="s">
        <v>2</v>
      </c>
      <c r="G549" s="44" t="s">
        <v>1487</v>
      </c>
      <c r="H549" s="45">
        <v>44546</v>
      </c>
      <c r="I549" s="45">
        <v>45133</v>
      </c>
      <c r="J549" s="46">
        <v>1833598</v>
      </c>
    </row>
    <row r="550" spans="2:10" x14ac:dyDescent="0.25">
      <c r="B550" s="42" t="s">
        <v>1480</v>
      </c>
      <c r="C550" s="43" t="s">
        <v>1479</v>
      </c>
      <c r="D550" s="42" t="s">
        <v>1481</v>
      </c>
      <c r="E550" s="42" t="s">
        <v>780</v>
      </c>
      <c r="F550" s="43" t="s">
        <v>2</v>
      </c>
      <c r="G550" s="44" t="s">
        <v>1486</v>
      </c>
      <c r="H550" s="45">
        <v>44563</v>
      </c>
      <c r="I550" s="45">
        <v>45133</v>
      </c>
      <c r="J550" s="46">
        <v>220000</v>
      </c>
    </row>
    <row r="551" spans="2:10" x14ac:dyDescent="0.25">
      <c r="B551" s="42" t="s">
        <v>1480</v>
      </c>
      <c r="C551" s="43" t="s">
        <v>1479</v>
      </c>
      <c r="D551" s="42" t="s">
        <v>1481</v>
      </c>
      <c r="E551" s="42" t="s">
        <v>780</v>
      </c>
      <c r="F551" s="43" t="s">
        <v>2</v>
      </c>
      <c r="G551" s="44" t="s">
        <v>1485</v>
      </c>
      <c r="H551" s="45">
        <v>44803</v>
      </c>
      <c r="I551" s="45">
        <v>45133</v>
      </c>
      <c r="J551" s="46">
        <v>239997</v>
      </c>
    </row>
    <row r="552" spans="2:10" x14ac:dyDescent="0.25">
      <c r="B552" s="42" t="s">
        <v>1480</v>
      </c>
      <c r="C552" s="43" t="s">
        <v>1479</v>
      </c>
      <c r="D552" s="71" t="s">
        <v>1481</v>
      </c>
      <c r="E552" s="42" t="s">
        <v>780</v>
      </c>
      <c r="F552" s="43" t="s">
        <v>0</v>
      </c>
      <c r="G552" s="44" t="s">
        <v>615</v>
      </c>
      <c r="H552" s="45">
        <v>44926</v>
      </c>
      <c r="I552" s="45">
        <v>45133</v>
      </c>
      <c r="J552" s="46">
        <v>1091396</v>
      </c>
    </row>
    <row r="553" spans="2:10" x14ac:dyDescent="0.25">
      <c r="B553" s="42" t="s">
        <v>1267</v>
      </c>
      <c r="C553" s="43" t="s">
        <v>1266</v>
      </c>
      <c r="D553" s="42" t="s">
        <v>1268</v>
      </c>
      <c r="E553" s="42" t="s">
        <v>10</v>
      </c>
      <c r="F553" s="43" t="s">
        <v>160</v>
      </c>
      <c r="G553" s="44" t="s">
        <v>1787</v>
      </c>
      <c r="H553" s="45">
        <v>44945</v>
      </c>
      <c r="I553" s="45">
        <v>45133</v>
      </c>
      <c r="J553" s="46">
        <v>1080000</v>
      </c>
    </row>
    <row r="554" spans="2:10" x14ac:dyDescent="0.25">
      <c r="B554" s="42" t="s">
        <v>360</v>
      </c>
      <c r="C554" s="43" t="s">
        <v>359</v>
      </c>
      <c r="D554" s="42" t="s">
        <v>361</v>
      </c>
      <c r="E554" s="42" t="s">
        <v>118</v>
      </c>
      <c r="F554" s="43" t="s">
        <v>0</v>
      </c>
      <c r="G554" s="44" t="s">
        <v>1886</v>
      </c>
      <c r="H554" s="45">
        <v>44984</v>
      </c>
      <c r="I554" s="45">
        <v>45133</v>
      </c>
      <c r="J554" s="46">
        <v>1067296</v>
      </c>
    </row>
    <row r="555" spans="2:10" x14ac:dyDescent="0.25">
      <c r="B555" s="42" t="s">
        <v>360</v>
      </c>
      <c r="C555" s="43" t="s">
        <v>359</v>
      </c>
      <c r="D555" s="42" t="s">
        <v>361</v>
      </c>
      <c r="E555" s="42" t="s">
        <v>118</v>
      </c>
      <c r="F555" s="43" t="s">
        <v>0</v>
      </c>
      <c r="G555" s="44" t="s">
        <v>1887</v>
      </c>
      <c r="H555" s="45">
        <v>45008</v>
      </c>
      <c r="I555" s="45">
        <v>45133</v>
      </c>
      <c r="J555" s="46">
        <v>1353205</v>
      </c>
    </row>
    <row r="556" spans="2:10" x14ac:dyDescent="0.25">
      <c r="B556" s="42" t="s">
        <v>1239</v>
      </c>
      <c r="C556" s="43" t="s">
        <v>1238</v>
      </c>
      <c r="D556" s="42" t="s">
        <v>1240</v>
      </c>
      <c r="E556" s="42" t="s">
        <v>10</v>
      </c>
      <c r="F556" s="43" t="s">
        <v>0</v>
      </c>
      <c r="G556" s="44" t="s">
        <v>1878</v>
      </c>
      <c r="H556" s="45">
        <v>44993</v>
      </c>
      <c r="I556" s="45">
        <v>45133</v>
      </c>
      <c r="J556" s="46">
        <v>111072</v>
      </c>
    </row>
    <row r="557" spans="2:10" x14ac:dyDescent="0.25">
      <c r="B557" s="42" t="s">
        <v>1193</v>
      </c>
      <c r="C557" s="43" t="s">
        <v>1192</v>
      </c>
      <c r="D557" s="42" t="s">
        <v>1194</v>
      </c>
      <c r="E557" s="42" t="s">
        <v>10</v>
      </c>
      <c r="F557" s="43" t="s">
        <v>285</v>
      </c>
      <c r="G557" s="44" t="s">
        <v>1839</v>
      </c>
      <c r="H557" s="45">
        <v>44979</v>
      </c>
      <c r="I557" s="45">
        <v>45133</v>
      </c>
      <c r="J557" s="46">
        <v>41480</v>
      </c>
    </row>
    <row r="558" spans="2:10" x14ac:dyDescent="0.25">
      <c r="B558" s="42" t="s">
        <v>1193</v>
      </c>
      <c r="C558" s="43" t="s">
        <v>1192</v>
      </c>
      <c r="D558" s="42" t="s">
        <v>1194</v>
      </c>
      <c r="E558" s="42" t="s">
        <v>10</v>
      </c>
      <c r="F558" s="43" t="s">
        <v>285</v>
      </c>
      <c r="G558" s="44" t="s">
        <v>1840</v>
      </c>
      <c r="H558" s="45">
        <v>44985</v>
      </c>
      <c r="I558" s="45">
        <v>45133</v>
      </c>
      <c r="J558" s="46">
        <v>1631280</v>
      </c>
    </row>
    <row r="559" spans="2:10" x14ac:dyDescent="0.25">
      <c r="B559" s="42" t="s">
        <v>1193</v>
      </c>
      <c r="C559" s="43" t="s">
        <v>1192</v>
      </c>
      <c r="D559" s="42" t="s">
        <v>1194</v>
      </c>
      <c r="E559" s="42" t="s">
        <v>10</v>
      </c>
      <c r="F559" s="43" t="s">
        <v>285</v>
      </c>
      <c r="G559" s="44" t="s">
        <v>1841</v>
      </c>
      <c r="H559" s="45">
        <v>44991</v>
      </c>
      <c r="I559" s="45">
        <v>45133</v>
      </c>
      <c r="J559" s="46">
        <v>292531</v>
      </c>
    </row>
    <row r="560" spans="2:10" x14ac:dyDescent="0.25">
      <c r="B560" s="42" t="s">
        <v>184</v>
      </c>
      <c r="C560" s="43" t="s">
        <v>183</v>
      </c>
      <c r="D560" s="42" t="s">
        <v>185</v>
      </c>
      <c r="E560" s="42" t="s">
        <v>149</v>
      </c>
      <c r="F560" s="43" t="s">
        <v>18</v>
      </c>
      <c r="G560" s="44" t="s">
        <v>186</v>
      </c>
      <c r="H560" s="45">
        <v>44856</v>
      </c>
      <c r="I560" s="45">
        <v>45133</v>
      </c>
      <c r="J560" s="46">
        <v>2154105.0499999998</v>
      </c>
    </row>
    <row r="561" spans="2:10" x14ac:dyDescent="0.25">
      <c r="B561" s="42" t="s">
        <v>332</v>
      </c>
      <c r="C561" s="43" t="s">
        <v>331</v>
      </c>
      <c r="D561" s="42" t="s">
        <v>334</v>
      </c>
      <c r="E561" s="42" t="s">
        <v>275</v>
      </c>
      <c r="F561" s="43" t="s">
        <v>0</v>
      </c>
      <c r="G561" s="44" t="s">
        <v>333</v>
      </c>
      <c r="H561" s="45">
        <v>44913</v>
      </c>
      <c r="I561" s="45">
        <v>45133</v>
      </c>
      <c r="J561" s="46">
        <v>267000</v>
      </c>
    </row>
    <row r="562" spans="2:10" x14ac:dyDescent="0.25">
      <c r="B562" s="42" t="s">
        <v>125</v>
      </c>
      <c r="C562" s="43" t="s">
        <v>124</v>
      </c>
      <c r="D562" s="42" t="s">
        <v>128</v>
      </c>
      <c r="E562" s="42" t="s">
        <v>118</v>
      </c>
      <c r="F562" s="43" t="s">
        <v>126</v>
      </c>
      <c r="G562" s="44" t="s">
        <v>136</v>
      </c>
      <c r="H562" s="45">
        <v>44685</v>
      </c>
      <c r="I562" s="45">
        <v>45133</v>
      </c>
      <c r="J562" s="46">
        <v>2778750</v>
      </c>
    </row>
    <row r="563" spans="2:10" x14ac:dyDescent="0.25">
      <c r="B563" s="42" t="s">
        <v>125</v>
      </c>
      <c r="C563" s="43" t="s">
        <v>124</v>
      </c>
      <c r="D563" s="42" t="s">
        <v>128</v>
      </c>
      <c r="E563" s="42" t="s">
        <v>118</v>
      </c>
      <c r="F563" s="43" t="s">
        <v>126</v>
      </c>
      <c r="G563" s="44" t="s">
        <v>135</v>
      </c>
      <c r="H563" s="45">
        <v>44716</v>
      </c>
      <c r="I563" s="45">
        <v>45133</v>
      </c>
      <c r="J563" s="46">
        <v>2778750</v>
      </c>
    </row>
    <row r="564" spans="2:10" x14ac:dyDescent="0.25">
      <c r="B564" s="42" t="s">
        <v>125</v>
      </c>
      <c r="C564" s="43" t="s">
        <v>124</v>
      </c>
      <c r="D564" s="42" t="s">
        <v>128</v>
      </c>
      <c r="E564" s="42" t="s">
        <v>118</v>
      </c>
      <c r="F564" s="43" t="s">
        <v>126</v>
      </c>
      <c r="G564" s="44" t="s">
        <v>134</v>
      </c>
      <c r="H564" s="45">
        <v>44748</v>
      </c>
      <c r="I564" s="45">
        <v>45133</v>
      </c>
      <c r="J564" s="46">
        <v>2778750</v>
      </c>
    </row>
    <row r="565" spans="2:10" x14ac:dyDescent="0.25">
      <c r="B565" s="42" t="s">
        <v>125</v>
      </c>
      <c r="C565" s="43" t="s">
        <v>124</v>
      </c>
      <c r="D565" s="42" t="s">
        <v>128</v>
      </c>
      <c r="E565" s="42" t="s">
        <v>118</v>
      </c>
      <c r="F565" s="43" t="s">
        <v>126</v>
      </c>
      <c r="G565" s="44" t="s">
        <v>133</v>
      </c>
      <c r="H565" s="45">
        <v>44784</v>
      </c>
      <c r="I565" s="45">
        <v>45133</v>
      </c>
      <c r="J565" s="46">
        <v>2778750</v>
      </c>
    </row>
    <row r="566" spans="2:10" x14ac:dyDescent="0.25">
      <c r="B566" s="42" t="s">
        <v>125</v>
      </c>
      <c r="C566" s="43" t="s">
        <v>124</v>
      </c>
      <c r="D566" s="42" t="s">
        <v>128</v>
      </c>
      <c r="E566" s="42" t="s">
        <v>118</v>
      </c>
      <c r="F566" s="43" t="s">
        <v>126</v>
      </c>
      <c r="G566" s="44" t="s">
        <v>132</v>
      </c>
      <c r="H566" s="45">
        <v>44779</v>
      </c>
      <c r="I566" s="45">
        <v>45133</v>
      </c>
      <c r="J566" s="46">
        <v>2778750</v>
      </c>
    </row>
    <row r="567" spans="2:10" x14ac:dyDescent="0.25">
      <c r="B567" s="42" t="s">
        <v>125</v>
      </c>
      <c r="C567" s="43" t="s">
        <v>124</v>
      </c>
      <c r="D567" s="42" t="s">
        <v>128</v>
      </c>
      <c r="E567" s="42" t="s">
        <v>118</v>
      </c>
      <c r="F567" s="43" t="s">
        <v>126</v>
      </c>
      <c r="G567" s="44" t="s">
        <v>131</v>
      </c>
      <c r="H567" s="45">
        <v>44841</v>
      </c>
      <c r="I567" s="45">
        <v>45133</v>
      </c>
      <c r="J567" s="46">
        <v>2791250</v>
      </c>
    </row>
    <row r="568" spans="2:10" x14ac:dyDescent="0.25">
      <c r="B568" s="42" t="s">
        <v>125</v>
      </c>
      <c r="C568" s="43" t="s">
        <v>124</v>
      </c>
      <c r="D568" s="42" t="s">
        <v>128</v>
      </c>
      <c r="E568" s="42" t="s">
        <v>118</v>
      </c>
      <c r="F568" s="43" t="s">
        <v>126</v>
      </c>
      <c r="G568" s="44" t="s">
        <v>130</v>
      </c>
      <c r="H568" s="45">
        <v>44847</v>
      </c>
      <c r="I568" s="45">
        <v>45133</v>
      </c>
      <c r="J568" s="46">
        <v>2778750</v>
      </c>
    </row>
    <row r="569" spans="2:10" x14ac:dyDescent="0.25">
      <c r="B569" s="42" t="s">
        <v>125</v>
      </c>
      <c r="C569" s="43" t="s">
        <v>124</v>
      </c>
      <c r="D569" s="42" t="s">
        <v>128</v>
      </c>
      <c r="E569" s="42" t="s">
        <v>118</v>
      </c>
      <c r="F569" s="43" t="s">
        <v>126</v>
      </c>
      <c r="G569" s="44" t="s">
        <v>129</v>
      </c>
      <c r="H569" s="45">
        <v>44874</v>
      </c>
      <c r="I569" s="45">
        <v>45133</v>
      </c>
      <c r="J569" s="46">
        <v>2778750</v>
      </c>
    </row>
    <row r="570" spans="2:10" x14ac:dyDescent="0.25">
      <c r="B570" s="42" t="s">
        <v>125</v>
      </c>
      <c r="C570" s="43" t="s">
        <v>124</v>
      </c>
      <c r="D570" s="42" t="s">
        <v>128</v>
      </c>
      <c r="E570" s="42" t="s">
        <v>118</v>
      </c>
      <c r="F570" s="43" t="s">
        <v>126</v>
      </c>
      <c r="G570" s="44" t="s">
        <v>127</v>
      </c>
      <c r="H570" s="45">
        <v>44902</v>
      </c>
      <c r="I570" s="45">
        <v>45133</v>
      </c>
      <c r="J570" s="46">
        <v>2778750</v>
      </c>
    </row>
    <row r="571" spans="2:10" x14ac:dyDescent="0.25">
      <c r="B571" s="42" t="s">
        <v>125</v>
      </c>
      <c r="C571" s="43" t="s">
        <v>124</v>
      </c>
      <c r="D571" s="42" t="s">
        <v>128</v>
      </c>
      <c r="E571" s="42" t="s">
        <v>118</v>
      </c>
      <c r="F571" s="43" t="s">
        <v>126</v>
      </c>
      <c r="G571" s="44" t="s">
        <v>1830</v>
      </c>
      <c r="H571" s="45">
        <v>44937</v>
      </c>
      <c r="I571" s="45">
        <v>45133</v>
      </c>
      <c r="J571" s="46">
        <v>2778750</v>
      </c>
    </row>
    <row r="572" spans="2:10" x14ac:dyDescent="0.25">
      <c r="B572" s="42" t="s">
        <v>125</v>
      </c>
      <c r="C572" s="43" t="s">
        <v>124</v>
      </c>
      <c r="D572" s="42" t="s">
        <v>128</v>
      </c>
      <c r="E572" s="42" t="s">
        <v>118</v>
      </c>
      <c r="F572" s="43" t="s">
        <v>126</v>
      </c>
      <c r="G572" s="44" t="s">
        <v>1831</v>
      </c>
      <c r="H572" s="45">
        <v>44964</v>
      </c>
      <c r="I572" s="45">
        <v>45133</v>
      </c>
      <c r="J572" s="46">
        <v>2037747</v>
      </c>
    </row>
    <row r="573" spans="2:10" x14ac:dyDescent="0.25">
      <c r="B573" s="42" t="s">
        <v>125</v>
      </c>
      <c r="C573" s="43" t="s">
        <v>124</v>
      </c>
      <c r="D573" s="42" t="s">
        <v>128</v>
      </c>
      <c r="E573" s="42" t="s">
        <v>118</v>
      </c>
      <c r="F573" s="43" t="s">
        <v>126</v>
      </c>
      <c r="G573" s="44" t="s">
        <v>1832</v>
      </c>
      <c r="H573" s="45">
        <v>44965</v>
      </c>
      <c r="I573" s="45">
        <v>45133</v>
      </c>
      <c r="J573" s="46">
        <v>2940000</v>
      </c>
    </row>
    <row r="574" spans="2:10" x14ac:dyDescent="0.25">
      <c r="B574" s="42" t="s">
        <v>1108</v>
      </c>
      <c r="C574" s="43" t="s">
        <v>1107</v>
      </c>
      <c r="D574" s="42" t="s">
        <v>1110</v>
      </c>
      <c r="E574" s="42" t="s">
        <v>10</v>
      </c>
      <c r="F574" s="43" t="s">
        <v>160</v>
      </c>
      <c r="G574" s="44" t="s">
        <v>1111</v>
      </c>
      <c r="H574" s="45">
        <v>44900</v>
      </c>
      <c r="I574" s="45">
        <v>45133</v>
      </c>
      <c r="J574" s="46">
        <v>4774354.05</v>
      </c>
    </row>
    <row r="575" spans="2:10" x14ac:dyDescent="0.25">
      <c r="B575" s="42" t="s">
        <v>1108</v>
      </c>
      <c r="C575" s="43" t="s">
        <v>1107</v>
      </c>
      <c r="D575" s="42" t="s">
        <v>1110</v>
      </c>
      <c r="E575" s="42" t="s">
        <v>10</v>
      </c>
      <c r="F575" s="43" t="s">
        <v>160</v>
      </c>
      <c r="G575" s="44" t="s">
        <v>1109</v>
      </c>
      <c r="H575" s="45">
        <v>44931</v>
      </c>
      <c r="I575" s="45">
        <v>45133</v>
      </c>
      <c r="J575" s="46">
        <v>1436179.19</v>
      </c>
    </row>
    <row r="576" spans="2:10" x14ac:dyDescent="0.25">
      <c r="B576" s="42" t="s">
        <v>1108</v>
      </c>
      <c r="C576" s="43" t="s">
        <v>1107</v>
      </c>
      <c r="D576" s="42" t="s">
        <v>1110</v>
      </c>
      <c r="E576" s="42" t="s">
        <v>10</v>
      </c>
      <c r="F576" s="43" t="s">
        <v>160</v>
      </c>
      <c r="G576" s="44" t="s">
        <v>1792</v>
      </c>
      <c r="H576" s="45">
        <v>44969</v>
      </c>
      <c r="I576" s="45">
        <v>45133</v>
      </c>
      <c r="J576" s="46">
        <v>32742</v>
      </c>
    </row>
    <row r="577" spans="2:10" x14ac:dyDescent="0.25">
      <c r="B577" s="42" t="s">
        <v>1108</v>
      </c>
      <c r="C577" s="43" t="s">
        <v>1107</v>
      </c>
      <c r="D577" s="42" t="s">
        <v>1110</v>
      </c>
      <c r="E577" s="42" t="s">
        <v>10</v>
      </c>
      <c r="F577" s="43" t="s">
        <v>160</v>
      </c>
      <c r="G577" s="44" t="s">
        <v>1793</v>
      </c>
      <c r="H577" s="45">
        <v>44969</v>
      </c>
      <c r="I577" s="45">
        <v>45133</v>
      </c>
      <c r="J577" s="46">
        <v>189270</v>
      </c>
    </row>
    <row r="578" spans="2:10" x14ac:dyDescent="0.25">
      <c r="B578" s="42" t="s">
        <v>1108</v>
      </c>
      <c r="C578" s="43" t="s">
        <v>1107</v>
      </c>
      <c r="D578" s="42" t="s">
        <v>1110</v>
      </c>
      <c r="E578" s="42" t="s">
        <v>10</v>
      </c>
      <c r="F578" s="43" t="s">
        <v>160</v>
      </c>
      <c r="G578" s="44" t="s">
        <v>1794</v>
      </c>
      <c r="H578" s="45">
        <v>44973</v>
      </c>
      <c r="I578" s="45">
        <v>45133</v>
      </c>
      <c r="J578" s="46">
        <v>608500</v>
      </c>
    </row>
    <row r="579" spans="2:10" x14ac:dyDescent="0.25">
      <c r="B579" s="42" t="s">
        <v>1108</v>
      </c>
      <c r="C579" s="43" t="s">
        <v>1107</v>
      </c>
      <c r="D579" s="42" t="s">
        <v>1110</v>
      </c>
      <c r="E579" s="42" t="s">
        <v>10</v>
      </c>
      <c r="F579" s="43" t="s">
        <v>160</v>
      </c>
      <c r="G579" s="44" t="s">
        <v>1795</v>
      </c>
      <c r="H579" s="45">
        <v>44973</v>
      </c>
      <c r="I579" s="45">
        <v>45133</v>
      </c>
      <c r="J579" s="46">
        <v>499462.5</v>
      </c>
    </row>
    <row r="580" spans="2:10" x14ac:dyDescent="0.25">
      <c r="B580" s="42" t="s">
        <v>1108</v>
      </c>
      <c r="C580" s="43" t="s">
        <v>1107</v>
      </c>
      <c r="D580" s="42" t="s">
        <v>1110</v>
      </c>
      <c r="E580" s="42" t="s">
        <v>10</v>
      </c>
      <c r="F580" s="43" t="s">
        <v>160</v>
      </c>
      <c r="G580" s="44" t="s">
        <v>1796</v>
      </c>
      <c r="H580" s="45">
        <v>44979</v>
      </c>
      <c r="I580" s="45">
        <v>45133</v>
      </c>
      <c r="J580" s="46">
        <v>5763612</v>
      </c>
    </row>
    <row r="581" spans="2:10" x14ac:dyDescent="0.25">
      <c r="B581" s="42" t="s">
        <v>1108</v>
      </c>
      <c r="C581" s="43" t="s">
        <v>1107</v>
      </c>
      <c r="D581" s="42" t="s">
        <v>1110</v>
      </c>
      <c r="E581" s="42" t="s">
        <v>10</v>
      </c>
      <c r="F581" s="43" t="s">
        <v>160</v>
      </c>
      <c r="G581" s="44" t="s">
        <v>1797</v>
      </c>
      <c r="H581" s="45">
        <v>44980</v>
      </c>
      <c r="I581" s="45">
        <v>45133</v>
      </c>
      <c r="J581" s="46">
        <v>1515111</v>
      </c>
    </row>
    <row r="582" spans="2:10" x14ac:dyDescent="0.25">
      <c r="B582" s="42" t="s">
        <v>1108</v>
      </c>
      <c r="C582" s="43" t="s">
        <v>1107</v>
      </c>
      <c r="D582" s="42" t="s">
        <v>1110</v>
      </c>
      <c r="E582" s="42" t="s">
        <v>10</v>
      </c>
      <c r="F582" s="43" t="s">
        <v>160</v>
      </c>
      <c r="G582" s="44" t="s">
        <v>1798</v>
      </c>
      <c r="H582" s="45">
        <v>45005</v>
      </c>
      <c r="I582" s="45">
        <v>45133</v>
      </c>
      <c r="J582" s="46">
        <v>231236</v>
      </c>
    </row>
    <row r="583" spans="2:10" x14ac:dyDescent="0.25">
      <c r="B583" s="42" t="s">
        <v>1108</v>
      </c>
      <c r="C583" s="43" t="s">
        <v>1107</v>
      </c>
      <c r="D583" s="42" t="s">
        <v>1110</v>
      </c>
      <c r="E583" s="42" t="s">
        <v>10</v>
      </c>
      <c r="F583" s="43" t="s">
        <v>160</v>
      </c>
      <c r="G583" s="44" t="s">
        <v>1799</v>
      </c>
      <c r="H583" s="45">
        <v>45012</v>
      </c>
      <c r="I583" s="45">
        <v>45133</v>
      </c>
      <c r="J583" s="46">
        <v>2071770.48</v>
      </c>
    </row>
    <row r="584" spans="2:10" x14ac:dyDescent="0.25">
      <c r="B584" s="42" t="s">
        <v>1108</v>
      </c>
      <c r="C584" s="43" t="s">
        <v>1107</v>
      </c>
      <c r="D584" s="42" t="s">
        <v>1110</v>
      </c>
      <c r="E584" s="42" t="s">
        <v>10</v>
      </c>
      <c r="F584" s="43" t="s">
        <v>160</v>
      </c>
      <c r="G584" s="44" t="s">
        <v>1800</v>
      </c>
      <c r="H584" s="45">
        <v>45012</v>
      </c>
      <c r="I584" s="45">
        <v>45133</v>
      </c>
      <c r="J584" s="46">
        <v>611929.69999999995</v>
      </c>
    </row>
    <row r="585" spans="2:10" x14ac:dyDescent="0.25">
      <c r="B585" s="42" t="s">
        <v>556</v>
      </c>
      <c r="C585" s="43" t="s">
        <v>555</v>
      </c>
      <c r="D585" s="42" t="s">
        <v>557</v>
      </c>
      <c r="E585" s="42" t="s">
        <v>10</v>
      </c>
      <c r="F585" s="43" t="s">
        <v>160</v>
      </c>
      <c r="G585" s="44" t="s">
        <v>565</v>
      </c>
      <c r="H585" s="45">
        <v>44745</v>
      </c>
      <c r="I585" s="45">
        <v>45133</v>
      </c>
      <c r="J585" s="46">
        <v>6561122</v>
      </c>
    </row>
    <row r="586" spans="2:10" x14ac:dyDescent="0.25">
      <c r="B586" s="42" t="s">
        <v>556</v>
      </c>
      <c r="C586" s="43" t="s">
        <v>555</v>
      </c>
      <c r="D586" s="42" t="s">
        <v>557</v>
      </c>
      <c r="E586" s="42" t="s">
        <v>10</v>
      </c>
      <c r="F586" s="43" t="s">
        <v>160</v>
      </c>
      <c r="G586" s="44" t="s">
        <v>564</v>
      </c>
      <c r="H586" s="45">
        <v>44754</v>
      </c>
      <c r="I586" s="45">
        <v>45133</v>
      </c>
      <c r="J586" s="46">
        <v>3974670</v>
      </c>
    </row>
    <row r="587" spans="2:10" x14ac:dyDescent="0.25">
      <c r="B587" s="42" t="s">
        <v>556</v>
      </c>
      <c r="C587" s="43" t="s">
        <v>555</v>
      </c>
      <c r="D587" s="42" t="s">
        <v>557</v>
      </c>
      <c r="E587" s="42" t="s">
        <v>10</v>
      </c>
      <c r="F587" s="43" t="s">
        <v>160</v>
      </c>
      <c r="G587" s="44" t="s">
        <v>563</v>
      </c>
      <c r="H587" s="45">
        <v>44754</v>
      </c>
      <c r="I587" s="45">
        <v>45133</v>
      </c>
      <c r="J587" s="46">
        <v>13415037</v>
      </c>
    </row>
    <row r="588" spans="2:10" x14ac:dyDescent="0.25">
      <c r="B588" s="42" t="s">
        <v>556</v>
      </c>
      <c r="C588" s="43" t="s">
        <v>555</v>
      </c>
      <c r="D588" s="42" t="s">
        <v>557</v>
      </c>
      <c r="E588" s="42" t="s">
        <v>10</v>
      </c>
      <c r="F588" s="43" t="s">
        <v>160</v>
      </c>
      <c r="G588" s="44" t="s">
        <v>562</v>
      </c>
      <c r="H588" s="45">
        <v>44776</v>
      </c>
      <c r="I588" s="45">
        <v>45133</v>
      </c>
      <c r="J588" s="46">
        <v>8943007.5</v>
      </c>
    </row>
    <row r="589" spans="2:10" x14ac:dyDescent="0.25">
      <c r="B589" s="42" t="s">
        <v>556</v>
      </c>
      <c r="C589" s="43" t="s">
        <v>555</v>
      </c>
      <c r="D589" s="42" t="s">
        <v>557</v>
      </c>
      <c r="E589" s="42" t="s">
        <v>10</v>
      </c>
      <c r="F589" s="43" t="s">
        <v>160</v>
      </c>
      <c r="G589" s="44" t="s">
        <v>561</v>
      </c>
      <c r="H589" s="45">
        <v>44821</v>
      </c>
      <c r="I589" s="45">
        <v>45133</v>
      </c>
      <c r="J589" s="46">
        <v>8943007.5</v>
      </c>
    </row>
    <row r="590" spans="2:10" x14ac:dyDescent="0.25">
      <c r="B590" s="42" t="s">
        <v>556</v>
      </c>
      <c r="C590" s="43" t="s">
        <v>555</v>
      </c>
      <c r="D590" s="42" t="s">
        <v>557</v>
      </c>
      <c r="E590" s="42" t="s">
        <v>10</v>
      </c>
      <c r="F590" s="43" t="s">
        <v>160</v>
      </c>
      <c r="G590" s="44" t="s">
        <v>560</v>
      </c>
      <c r="H590" s="45">
        <v>44838</v>
      </c>
      <c r="I590" s="45">
        <v>45133</v>
      </c>
      <c r="J590" s="46">
        <v>8943007.5</v>
      </c>
    </row>
    <row r="591" spans="2:10" x14ac:dyDescent="0.25">
      <c r="B591" s="42" t="s">
        <v>556</v>
      </c>
      <c r="C591" s="43" t="s">
        <v>555</v>
      </c>
      <c r="D591" s="42" t="s">
        <v>557</v>
      </c>
      <c r="E591" s="42" t="s">
        <v>10</v>
      </c>
      <c r="F591" s="43" t="s">
        <v>160</v>
      </c>
      <c r="G591" s="44" t="s">
        <v>559</v>
      </c>
      <c r="H591" s="45">
        <v>44868</v>
      </c>
      <c r="I591" s="45">
        <v>45133</v>
      </c>
      <c r="J591" s="46">
        <v>8943007.5</v>
      </c>
    </row>
    <row r="592" spans="2:10" x14ac:dyDescent="0.25">
      <c r="B592" s="42" t="s">
        <v>556</v>
      </c>
      <c r="C592" s="43" t="s">
        <v>555</v>
      </c>
      <c r="D592" s="42" t="s">
        <v>557</v>
      </c>
      <c r="E592" s="42" t="s">
        <v>10</v>
      </c>
      <c r="F592" s="43" t="s">
        <v>160</v>
      </c>
      <c r="G592" s="44" t="s">
        <v>558</v>
      </c>
      <c r="H592" s="45">
        <v>44898</v>
      </c>
      <c r="I592" s="45">
        <v>45133</v>
      </c>
      <c r="J592" s="46">
        <v>8943008</v>
      </c>
    </row>
    <row r="593" spans="2:10" x14ac:dyDescent="0.25">
      <c r="B593" s="42" t="s">
        <v>556</v>
      </c>
      <c r="C593" s="43" t="s">
        <v>555</v>
      </c>
      <c r="D593" s="42" t="s">
        <v>557</v>
      </c>
      <c r="E593" s="42" t="s">
        <v>10</v>
      </c>
      <c r="F593" s="43" t="s">
        <v>160</v>
      </c>
      <c r="G593" s="44" t="s">
        <v>1788</v>
      </c>
      <c r="H593" s="45">
        <v>44930</v>
      </c>
      <c r="I593" s="45">
        <v>45133</v>
      </c>
      <c r="J593" s="46">
        <v>8943008</v>
      </c>
    </row>
    <row r="594" spans="2:10" x14ac:dyDescent="0.25">
      <c r="B594" s="42" t="s">
        <v>556</v>
      </c>
      <c r="C594" s="43" t="s">
        <v>555</v>
      </c>
      <c r="D594" s="42" t="s">
        <v>557</v>
      </c>
      <c r="E594" s="42" t="s">
        <v>10</v>
      </c>
      <c r="F594" s="43" t="s">
        <v>160</v>
      </c>
      <c r="G594" s="44" t="s">
        <v>1789</v>
      </c>
      <c r="H594" s="45">
        <v>44961</v>
      </c>
      <c r="I594" s="45">
        <v>45133</v>
      </c>
      <c r="J594" s="46">
        <v>8943008</v>
      </c>
    </row>
    <row r="595" spans="2:10" x14ac:dyDescent="0.25">
      <c r="B595" s="42" t="s">
        <v>556</v>
      </c>
      <c r="C595" s="43" t="s">
        <v>555</v>
      </c>
      <c r="D595" s="42" t="s">
        <v>557</v>
      </c>
      <c r="E595" s="42" t="s">
        <v>10</v>
      </c>
      <c r="F595" s="43" t="s">
        <v>160</v>
      </c>
      <c r="G595" s="44" t="s">
        <v>1790</v>
      </c>
      <c r="H595" s="45">
        <v>44988</v>
      </c>
      <c r="I595" s="45">
        <v>45133</v>
      </c>
      <c r="J595" s="46">
        <v>10120950</v>
      </c>
    </row>
    <row r="596" spans="2:10" x14ac:dyDescent="0.25">
      <c r="B596" s="42" t="s">
        <v>366</v>
      </c>
      <c r="C596" s="43" t="s">
        <v>365</v>
      </c>
      <c r="D596" s="42" t="s">
        <v>368</v>
      </c>
      <c r="E596" s="42" t="s">
        <v>10</v>
      </c>
      <c r="F596" s="43" t="s">
        <v>27</v>
      </c>
      <c r="G596" s="44" t="s">
        <v>442</v>
      </c>
      <c r="H596" s="45">
        <v>44770</v>
      </c>
      <c r="I596" s="45">
        <v>45133</v>
      </c>
      <c r="J596" s="46">
        <v>631250</v>
      </c>
    </row>
    <row r="597" spans="2:10" x14ac:dyDescent="0.25">
      <c r="B597" s="42" t="s">
        <v>366</v>
      </c>
      <c r="C597" s="43" t="s">
        <v>365</v>
      </c>
      <c r="D597" s="42" t="s">
        <v>368</v>
      </c>
      <c r="E597" s="42" t="s">
        <v>10</v>
      </c>
      <c r="F597" s="43" t="s">
        <v>27</v>
      </c>
      <c r="G597" s="44" t="s">
        <v>441</v>
      </c>
      <c r="H597" s="45">
        <v>44772</v>
      </c>
      <c r="I597" s="45">
        <v>45133</v>
      </c>
      <c r="J597" s="46">
        <v>5780000</v>
      </c>
    </row>
    <row r="598" spans="2:10" x14ac:dyDescent="0.25">
      <c r="B598" s="42" t="s">
        <v>366</v>
      </c>
      <c r="C598" s="43" t="s">
        <v>365</v>
      </c>
      <c r="D598" s="42" t="s">
        <v>368</v>
      </c>
      <c r="E598" s="42" t="s">
        <v>10</v>
      </c>
      <c r="F598" s="43" t="s">
        <v>27</v>
      </c>
      <c r="G598" s="44" t="s">
        <v>440</v>
      </c>
      <c r="H598" s="45">
        <v>44784</v>
      </c>
      <c r="I598" s="45">
        <v>45133</v>
      </c>
      <c r="J598" s="46">
        <v>3543750</v>
      </c>
    </row>
    <row r="599" spans="2:10" x14ac:dyDescent="0.25">
      <c r="B599" s="42" t="s">
        <v>366</v>
      </c>
      <c r="C599" s="43" t="s">
        <v>365</v>
      </c>
      <c r="D599" s="42" t="s">
        <v>368</v>
      </c>
      <c r="E599" s="42" t="s">
        <v>10</v>
      </c>
      <c r="F599" s="43" t="s">
        <v>27</v>
      </c>
      <c r="G599" s="44" t="s">
        <v>439</v>
      </c>
      <c r="H599" s="45">
        <v>44784</v>
      </c>
      <c r="I599" s="45">
        <v>45133</v>
      </c>
      <c r="J599" s="46">
        <v>3543750</v>
      </c>
    </row>
    <row r="600" spans="2:10" x14ac:dyDescent="0.25">
      <c r="B600" s="42" t="s">
        <v>366</v>
      </c>
      <c r="C600" s="43" t="s">
        <v>365</v>
      </c>
      <c r="D600" s="42" t="s">
        <v>368</v>
      </c>
      <c r="E600" s="42" t="s">
        <v>10</v>
      </c>
      <c r="F600" s="43" t="s">
        <v>27</v>
      </c>
      <c r="G600" s="44" t="s">
        <v>438</v>
      </c>
      <c r="H600" s="45">
        <v>44784</v>
      </c>
      <c r="I600" s="45">
        <v>45133</v>
      </c>
      <c r="J600" s="46">
        <v>3543750</v>
      </c>
    </row>
    <row r="601" spans="2:10" x14ac:dyDescent="0.25">
      <c r="B601" s="42" t="s">
        <v>366</v>
      </c>
      <c r="C601" s="43" t="s">
        <v>365</v>
      </c>
      <c r="D601" s="42" t="s">
        <v>368</v>
      </c>
      <c r="E601" s="42" t="s">
        <v>10</v>
      </c>
      <c r="F601" s="43" t="s">
        <v>27</v>
      </c>
      <c r="G601" s="44" t="s">
        <v>437</v>
      </c>
      <c r="H601" s="45">
        <v>44786</v>
      </c>
      <c r="I601" s="45">
        <v>45133</v>
      </c>
      <c r="J601" s="46">
        <v>3543750</v>
      </c>
    </row>
    <row r="602" spans="2:10" x14ac:dyDescent="0.25">
      <c r="B602" s="42" t="s">
        <v>366</v>
      </c>
      <c r="C602" s="43" t="s">
        <v>365</v>
      </c>
      <c r="D602" s="42" t="s">
        <v>368</v>
      </c>
      <c r="E602" s="42" t="s">
        <v>10</v>
      </c>
      <c r="F602" s="43" t="s">
        <v>27</v>
      </c>
      <c r="G602" s="44" t="s">
        <v>436</v>
      </c>
      <c r="H602" s="45">
        <v>44794</v>
      </c>
      <c r="I602" s="45">
        <v>45133</v>
      </c>
      <c r="J602" s="46">
        <v>2200000</v>
      </c>
    </row>
    <row r="603" spans="2:10" x14ac:dyDescent="0.25">
      <c r="B603" s="42" t="s">
        <v>366</v>
      </c>
      <c r="C603" s="43" t="s">
        <v>365</v>
      </c>
      <c r="D603" s="42" t="s">
        <v>368</v>
      </c>
      <c r="E603" s="42" t="s">
        <v>10</v>
      </c>
      <c r="F603" s="43" t="s">
        <v>27</v>
      </c>
      <c r="G603" s="44" t="s">
        <v>435</v>
      </c>
      <c r="H603" s="45">
        <v>44794</v>
      </c>
      <c r="I603" s="45">
        <v>45133</v>
      </c>
      <c r="J603" s="46">
        <v>2200000</v>
      </c>
    </row>
    <row r="604" spans="2:10" x14ac:dyDescent="0.25">
      <c r="B604" s="42" t="s">
        <v>366</v>
      </c>
      <c r="C604" s="43" t="s">
        <v>365</v>
      </c>
      <c r="D604" s="42" t="s">
        <v>368</v>
      </c>
      <c r="E604" s="42" t="s">
        <v>10</v>
      </c>
      <c r="F604" s="43" t="s">
        <v>27</v>
      </c>
      <c r="G604" s="44" t="s">
        <v>434</v>
      </c>
      <c r="H604" s="45">
        <v>44794</v>
      </c>
      <c r="I604" s="45">
        <v>45133</v>
      </c>
      <c r="J604" s="46">
        <v>2200000</v>
      </c>
    </row>
    <row r="605" spans="2:10" x14ac:dyDescent="0.25">
      <c r="B605" s="42" t="s">
        <v>366</v>
      </c>
      <c r="C605" s="43" t="s">
        <v>365</v>
      </c>
      <c r="D605" s="42" t="s">
        <v>368</v>
      </c>
      <c r="E605" s="42" t="s">
        <v>10</v>
      </c>
      <c r="F605" s="43" t="s">
        <v>27</v>
      </c>
      <c r="G605" s="44" t="s">
        <v>433</v>
      </c>
      <c r="H605" s="45">
        <v>44794</v>
      </c>
      <c r="I605" s="45">
        <v>45133</v>
      </c>
      <c r="J605" s="46">
        <v>2200000</v>
      </c>
    </row>
    <row r="606" spans="2:10" x14ac:dyDescent="0.25">
      <c r="B606" s="42" t="s">
        <v>366</v>
      </c>
      <c r="C606" s="43" t="s">
        <v>365</v>
      </c>
      <c r="D606" s="42" t="s">
        <v>368</v>
      </c>
      <c r="E606" s="42" t="s">
        <v>10</v>
      </c>
      <c r="F606" s="43" t="s">
        <v>27</v>
      </c>
      <c r="G606" s="44" t="s">
        <v>432</v>
      </c>
      <c r="H606" s="45">
        <v>44794</v>
      </c>
      <c r="I606" s="45">
        <v>45133</v>
      </c>
      <c r="J606" s="46">
        <v>2200000</v>
      </c>
    </row>
    <row r="607" spans="2:10" x14ac:dyDescent="0.25">
      <c r="B607" s="42" t="s">
        <v>366</v>
      </c>
      <c r="C607" s="43" t="s">
        <v>365</v>
      </c>
      <c r="D607" s="42" t="s">
        <v>368</v>
      </c>
      <c r="E607" s="42" t="s">
        <v>10</v>
      </c>
      <c r="F607" s="43" t="s">
        <v>27</v>
      </c>
      <c r="G607" s="44" t="s">
        <v>431</v>
      </c>
      <c r="H607" s="45">
        <v>44794</v>
      </c>
      <c r="I607" s="45">
        <v>45133</v>
      </c>
      <c r="J607" s="46">
        <v>6661913</v>
      </c>
    </row>
    <row r="608" spans="2:10" x14ac:dyDescent="0.25">
      <c r="B608" s="42" t="s">
        <v>366</v>
      </c>
      <c r="C608" s="43" t="s">
        <v>365</v>
      </c>
      <c r="D608" s="42" t="s">
        <v>368</v>
      </c>
      <c r="E608" s="42" t="s">
        <v>10</v>
      </c>
      <c r="F608" s="43" t="s">
        <v>27</v>
      </c>
      <c r="G608" s="44" t="s">
        <v>430</v>
      </c>
      <c r="H608" s="45">
        <v>44796</v>
      </c>
      <c r="I608" s="45">
        <v>45133</v>
      </c>
      <c r="J608" s="46">
        <v>2200000</v>
      </c>
    </row>
    <row r="609" spans="2:10" x14ac:dyDescent="0.25">
      <c r="B609" s="42" t="s">
        <v>366</v>
      </c>
      <c r="C609" s="43" t="s">
        <v>365</v>
      </c>
      <c r="D609" s="42" t="s">
        <v>368</v>
      </c>
      <c r="E609" s="42" t="s">
        <v>10</v>
      </c>
      <c r="F609" s="43" t="s">
        <v>27</v>
      </c>
      <c r="G609" s="44" t="s">
        <v>429</v>
      </c>
      <c r="H609" s="45">
        <v>44796</v>
      </c>
      <c r="I609" s="45">
        <v>45133</v>
      </c>
      <c r="J609" s="46">
        <v>2200000</v>
      </c>
    </row>
    <row r="610" spans="2:10" x14ac:dyDescent="0.25">
      <c r="B610" s="42" t="s">
        <v>366</v>
      </c>
      <c r="C610" s="43" t="s">
        <v>365</v>
      </c>
      <c r="D610" s="42" t="s">
        <v>368</v>
      </c>
      <c r="E610" s="42" t="s">
        <v>10</v>
      </c>
      <c r="F610" s="43" t="s">
        <v>27</v>
      </c>
      <c r="G610" s="44" t="s">
        <v>428</v>
      </c>
      <c r="H610" s="45">
        <v>44805</v>
      </c>
      <c r="I610" s="45">
        <v>45133</v>
      </c>
      <c r="J610" s="46">
        <v>3543750</v>
      </c>
    </row>
    <row r="611" spans="2:10" x14ac:dyDescent="0.25">
      <c r="B611" s="42" t="s">
        <v>366</v>
      </c>
      <c r="C611" s="43" t="s">
        <v>365</v>
      </c>
      <c r="D611" s="42" t="s">
        <v>368</v>
      </c>
      <c r="E611" s="42" t="s">
        <v>10</v>
      </c>
      <c r="F611" s="43" t="s">
        <v>27</v>
      </c>
      <c r="G611" s="44" t="s">
        <v>427</v>
      </c>
      <c r="H611" s="45">
        <v>44805</v>
      </c>
      <c r="I611" s="45">
        <v>45133</v>
      </c>
      <c r="J611" s="46">
        <v>3281250</v>
      </c>
    </row>
    <row r="612" spans="2:10" x14ac:dyDescent="0.25">
      <c r="B612" s="42" t="s">
        <v>366</v>
      </c>
      <c r="C612" s="43" t="s">
        <v>365</v>
      </c>
      <c r="D612" s="42" t="s">
        <v>368</v>
      </c>
      <c r="E612" s="42" t="s">
        <v>10</v>
      </c>
      <c r="F612" s="43" t="s">
        <v>27</v>
      </c>
      <c r="G612" s="44" t="s">
        <v>426</v>
      </c>
      <c r="H612" s="45">
        <v>44807</v>
      </c>
      <c r="I612" s="45">
        <v>45133</v>
      </c>
      <c r="J612" s="46">
        <v>3412500</v>
      </c>
    </row>
    <row r="613" spans="2:10" x14ac:dyDescent="0.25">
      <c r="B613" s="42" t="s">
        <v>366</v>
      </c>
      <c r="C613" s="43" t="s">
        <v>365</v>
      </c>
      <c r="D613" s="42" t="s">
        <v>368</v>
      </c>
      <c r="E613" s="42" t="s">
        <v>10</v>
      </c>
      <c r="F613" s="43" t="s">
        <v>27</v>
      </c>
      <c r="G613" s="44" t="s">
        <v>425</v>
      </c>
      <c r="H613" s="45">
        <v>44807</v>
      </c>
      <c r="I613" s="45">
        <v>45133</v>
      </c>
      <c r="J613" s="46">
        <v>3543750</v>
      </c>
    </row>
    <row r="614" spans="2:10" x14ac:dyDescent="0.25">
      <c r="B614" s="42" t="s">
        <v>366</v>
      </c>
      <c r="C614" s="43" t="s">
        <v>365</v>
      </c>
      <c r="D614" s="42" t="s">
        <v>368</v>
      </c>
      <c r="E614" s="42" t="s">
        <v>10</v>
      </c>
      <c r="F614" s="43" t="s">
        <v>27</v>
      </c>
      <c r="G614" s="44" t="s">
        <v>424</v>
      </c>
      <c r="H614" s="45">
        <v>44807</v>
      </c>
      <c r="I614" s="45">
        <v>45133</v>
      </c>
      <c r="J614" s="46">
        <v>3543750</v>
      </c>
    </row>
    <row r="615" spans="2:10" x14ac:dyDescent="0.25">
      <c r="B615" s="42" t="s">
        <v>366</v>
      </c>
      <c r="C615" s="43" t="s">
        <v>365</v>
      </c>
      <c r="D615" s="42" t="s">
        <v>368</v>
      </c>
      <c r="E615" s="42" t="s">
        <v>10</v>
      </c>
      <c r="F615" s="43" t="s">
        <v>27</v>
      </c>
      <c r="G615" s="44" t="s">
        <v>423</v>
      </c>
      <c r="H615" s="45">
        <v>44812</v>
      </c>
      <c r="I615" s="45">
        <v>45133</v>
      </c>
      <c r="J615" s="46">
        <v>2200000</v>
      </c>
    </row>
    <row r="616" spans="2:10" x14ac:dyDescent="0.25">
      <c r="B616" s="42" t="s">
        <v>366</v>
      </c>
      <c r="C616" s="43" t="s">
        <v>365</v>
      </c>
      <c r="D616" s="42" t="s">
        <v>368</v>
      </c>
      <c r="E616" s="42" t="s">
        <v>10</v>
      </c>
      <c r="F616" s="43" t="s">
        <v>27</v>
      </c>
      <c r="G616" s="44" t="s">
        <v>422</v>
      </c>
      <c r="H616" s="45">
        <v>44812</v>
      </c>
      <c r="I616" s="45">
        <v>45133</v>
      </c>
      <c r="J616" s="46">
        <v>2200000</v>
      </c>
    </row>
    <row r="617" spans="2:10" x14ac:dyDescent="0.25">
      <c r="B617" s="42" t="s">
        <v>366</v>
      </c>
      <c r="C617" s="43" t="s">
        <v>365</v>
      </c>
      <c r="D617" s="42" t="s">
        <v>368</v>
      </c>
      <c r="E617" s="42" t="s">
        <v>10</v>
      </c>
      <c r="F617" s="43" t="s">
        <v>27</v>
      </c>
      <c r="G617" s="44" t="s">
        <v>421</v>
      </c>
      <c r="H617" s="45">
        <v>44812</v>
      </c>
      <c r="I617" s="45">
        <v>45133</v>
      </c>
      <c r="J617" s="46">
        <v>3543750</v>
      </c>
    </row>
    <row r="618" spans="2:10" x14ac:dyDescent="0.25">
      <c r="B618" s="42" t="s">
        <v>366</v>
      </c>
      <c r="C618" s="43" t="s">
        <v>365</v>
      </c>
      <c r="D618" s="42" t="s">
        <v>368</v>
      </c>
      <c r="E618" s="42" t="s">
        <v>10</v>
      </c>
      <c r="F618" s="43" t="s">
        <v>27</v>
      </c>
      <c r="G618" s="44" t="s">
        <v>420</v>
      </c>
      <c r="H618" s="45">
        <v>44813</v>
      </c>
      <c r="I618" s="45">
        <v>45133</v>
      </c>
      <c r="J618" s="46">
        <v>3543750</v>
      </c>
    </row>
    <row r="619" spans="2:10" x14ac:dyDescent="0.25">
      <c r="B619" s="42" t="s">
        <v>366</v>
      </c>
      <c r="C619" s="43" t="s">
        <v>365</v>
      </c>
      <c r="D619" s="42" t="s">
        <v>368</v>
      </c>
      <c r="E619" s="42" t="s">
        <v>10</v>
      </c>
      <c r="F619" s="43" t="s">
        <v>27</v>
      </c>
      <c r="G619" s="44" t="s">
        <v>419</v>
      </c>
      <c r="H619" s="45">
        <v>44813</v>
      </c>
      <c r="I619" s="45">
        <v>45133</v>
      </c>
      <c r="J619" s="46">
        <v>3412500</v>
      </c>
    </row>
    <row r="620" spans="2:10" x14ac:dyDescent="0.25">
      <c r="B620" s="42" t="s">
        <v>366</v>
      </c>
      <c r="C620" s="43" t="s">
        <v>365</v>
      </c>
      <c r="D620" s="42" t="s">
        <v>368</v>
      </c>
      <c r="E620" s="42" t="s">
        <v>10</v>
      </c>
      <c r="F620" s="43" t="s">
        <v>27</v>
      </c>
      <c r="G620" s="44" t="s">
        <v>418</v>
      </c>
      <c r="H620" s="45">
        <v>44813</v>
      </c>
      <c r="I620" s="45">
        <v>45133</v>
      </c>
      <c r="J620" s="46">
        <v>3412500</v>
      </c>
    </row>
    <row r="621" spans="2:10" x14ac:dyDescent="0.25">
      <c r="B621" s="42" t="s">
        <v>366</v>
      </c>
      <c r="C621" s="43" t="s">
        <v>365</v>
      </c>
      <c r="D621" s="42" t="s">
        <v>368</v>
      </c>
      <c r="E621" s="42" t="s">
        <v>10</v>
      </c>
      <c r="F621" s="43" t="s">
        <v>27</v>
      </c>
      <c r="G621" s="44" t="s">
        <v>417</v>
      </c>
      <c r="H621" s="45">
        <v>44813</v>
      </c>
      <c r="I621" s="45">
        <v>45133</v>
      </c>
      <c r="J621" s="46">
        <v>3570000</v>
      </c>
    </row>
    <row r="622" spans="2:10" x14ac:dyDescent="0.25">
      <c r="B622" s="42" t="s">
        <v>366</v>
      </c>
      <c r="C622" s="43" t="s">
        <v>365</v>
      </c>
      <c r="D622" s="42" t="s">
        <v>368</v>
      </c>
      <c r="E622" s="42" t="s">
        <v>10</v>
      </c>
      <c r="F622" s="43" t="s">
        <v>27</v>
      </c>
      <c r="G622" s="44" t="s">
        <v>416</v>
      </c>
      <c r="H622" s="45">
        <v>44813</v>
      </c>
      <c r="I622" s="45">
        <v>45133</v>
      </c>
      <c r="J622" s="46">
        <v>3491250</v>
      </c>
    </row>
    <row r="623" spans="2:10" x14ac:dyDescent="0.25">
      <c r="B623" s="42" t="s">
        <v>366</v>
      </c>
      <c r="C623" s="43" t="s">
        <v>365</v>
      </c>
      <c r="D623" s="42" t="s">
        <v>368</v>
      </c>
      <c r="E623" s="42" t="s">
        <v>10</v>
      </c>
      <c r="F623" s="43" t="s">
        <v>27</v>
      </c>
      <c r="G623" s="44" t="s">
        <v>415</v>
      </c>
      <c r="H623" s="45">
        <v>44814</v>
      </c>
      <c r="I623" s="45">
        <v>45133</v>
      </c>
      <c r="J623" s="46">
        <v>3543750</v>
      </c>
    </row>
    <row r="624" spans="2:10" x14ac:dyDescent="0.25">
      <c r="B624" s="42" t="s">
        <v>366</v>
      </c>
      <c r="C624" s="43" t="s">
        <v>365</v>
      </c>
      <c r="D624" s="42" t="s">
        <v>368</v>
      </c>
      <c r="E624" s="42" t="s">
        <v>10</v>
      </c>
      <c r="F624" s="43" t="s">
        <v>27</v>
      </c>
      <c r="G624" s="44" t="s">
        <v>414</v>
      </c>
      <c r="H624" s="45">
        <v>44814</v>
      </c>
      <c r="I624" s="45">
        <v>45133</v>
      </c>
      <c r="J624" s="46">
        <v>3570000</v>
      </c>
    </row>
    <row r="625" spans="2:10" x14ac:dyDescent="0.25">
      <c r="B625" s="42" t="s">
        <v>366</v>
      </c>
      <c r="C625" s="43" t="s">
        <v>365</v>
      </c>
      <c r="D625" s="42" t="s">
        <v>368</v>
      </c>
      <c r="E625" s="42" t="s">
        <v>10</v>
      </c>
      <c r="F625" s="43" t="s">
        <v>27</v>
      </c>
      <c r="G625" s="44" t="s">
        <v>413</v>
      </c>
      <c r="H625" s="45">
        <v>44814</v>
      </c>
      <c r="I625" s="45">
        <v>45133</v>
      </c>
      <c r="J625" s="46">
        <v>3543750</v>
      </c>
    </row>
    <row r="626" spans="2:10" x14ac:dyDescent="0.25">
      <c r="B626" s="42" t="s">
        <v>366</v>
      </c>
      <c r="C626" s="43" t="s">
        <v>365</v>
      </c>
      <c r="D626" s="42" t="s">
        <v>368</v>
      </c>
      <c r="E626" s="42" t="s">
        <v>10</v>
      </c>
      <c r="F626" s="43" t="s">
        <v>27</v>
      </c>
      <c r="G626" s="44" t="s">
        <v>412</v>
      </c>
      <c r="H626" s="45">
        <v>44814</v>
      </c>
      <c r="I626" s="45">
        <v>45133</v>
      </c>
      <c r="J626" s="46">
        <v>3543750</v>
      </c>
    </row>
    <row r="627" spans="2:10" x14ac:dyDescent="0.25">
      <c r="B627" s="42" t="s">
        <v>366</v>
      </c>
      <c r="C627" s="43" t="s">
        <v>365</v>
      </c>
      <c r="D627" s="42" t="s">
        <v>368</v>
      </c>
      <c r="E627" s="42" t="s">
        <v>10</v>
      </c>
      <c r="F627" s="43" t="s">
        <v>27</v>
      </c>
      <c r="G627" s="44" t="s">
        <v>411</v>
      </c>
      <c r="H627" s="45">
        <v>44817</v>
      </c>
      <c r="I627" s="45">
        <v>45133</v>
      </c>
      <c r="J627" s="46">
        <v>3543750</v>
      </c>
    </row>
    <row r="628" spans="2:10" x14ac:dyDescent="0.25">
      <c r="B628" s="42" t="s">
        <v>366</v>
      </c>
      <c r="C628" s="43" t="s">
        <v>365</v>
      </c>
      <c r="D628" s="42" t="s">
        <v>368</v>
      </c>
      <c r="E628" s="42" t="s">
        <v>10</v>
      </c>
      <c r="F628" s="43" t="s">
        <v>27</v>
      </c>
      <c r="G628" s="44" t="s">
        <v>410</v>
      </c>
      <c r="H628" s="45">
        <v>44817</v>
      </c>
      <c r="I628" s="45">
        <v>45133</v>
      </c>
      <c r="J628" s="46">
        <v>3570000</v>
      </c>
    </row>
    <row r="629" spans="2:10" x14ac:dyDescent="0.25">
      <c r="B629" s="42" t="s">
        <v>366</v>
      </c>
      <c r="C629" s="43" t="s">
        <v>365</v>
      </c>
      <c r="D629" s="42" t="s">
        <v>368</v>
      </c>
      <c r="E629" s="42" t="s">
        <v>10</v>
      </c>
      <c r="F629" s="43" t="s">
        <v>27</v>
      </c>
      <c r="G629" s="44" t="s">
        <v>409</v>
      </c>
      <c r="H629" s="45">
        <v>44817</v>
      </c>
      <c r="I629" s="45">
        <v>45133</v>
      </c>
      <c r="J629" s="46">
        <v>3543750</v>
      </c>
    </row>
    <row r="630" spans="2:10" x14ac:dyDescent="0.25">
      <c r="B630" s="42" t="s">
        <v>366</v>
      </c>
      <c r="C630" s="43" t="s">
        <v>365</v>
      </c>
      <c r="D630" s="42" t="s">
        <v>368</v>
      </c>
      <c r="E630" s="42" t="s">
        <v>10</v>
      </c>
      <c r="F630" s="43" t="s">
        <v>27</v>
      </c>
      <c r="G630" s="44" t="s">
        <v>408</v>
      </c>
      <c r="H630" s="45">
        <v>44817</v>
      </c>
      <c r="I630" s="45">
        <v>45133</v>
      </c>
      <c r="J630" s="46">
        <v>3570000</v>
      </c>
    </row>
    <row r="631" spans="2:10" x14ac:dyDescent="0.25">
      <c r="B631" s="42" t="s">
        <v>366</v>
      </c>
      <c r="C631" s="43" t="s">
        <v>365</v>
      </c>
      <c r="D631" s="42" t="s">
        <v>368</v>
      </c>
      <c r="E631" s="42" t="s">
        <v>10</v>
      </c>
      <c r="F631" s="43" t="s">
        <v>27</v>
      </c>
      <c r="G631" s="44" t="s">
        <v>407</v>
      </c>
      <c r="H631" s="45">
        <v>44820</v>
      </c>
      <c r="I631" s="45">
        <v>45133</v>
      </c>
      <c r="J631" s="46">
        <v>2200000</v>
      </c>
    </row>
    <row r="632" spans="2:10" x14ac:dyDescent="0.25">
      <c r="B632" s="42" t="s">
        <v>366</v>
      </c>
      <c r="C632" s="43" t="s">
        <v>365</v>
      </c>
      <c r="D632" s="42" t="s">
        <v>368</v>
      </c>
      <c r="E632" s="42" t="s">
        <v>10</v>
      </c>
      <c r="F632" s="43" t="s">
        <v>27</v>
      </c>
      <c r="G632" s="44" t="s">
        <v>406</v>
      </c>
      <c r="H632" s="45">
        <v>44820</v>
      </c>
      <c r="I632" s="45">
        <v>45133</v>
      </c>
      <c r="J632" s="46">
        <v>3225000</v>
      </c>
    </row>
    <row r="633" spans="2:10" x14ac:dyDescent="0.25">
      <c r="B633" s="42" t="s">
        <v>366</v>
      </c>
      <c r="C633" s="43" t="s">
        <v>365</v>
      </c>
      <c r="D633" s="42" t="s">
        <v>368</v>
      </c>
      <c r="E633" s="42" t="s">
        <v>10</v>
      </c>
      <c r="F633" s="43" t="s">
        <v>27</v>
      </c>
      <c r="G633" s="44" t="s">
        <v>405</v>
      </c>
      <c r="H633" s="45">
        <v>44820</v>
      </c>
      <c r="I633" s="45">
        <v>45133</v>
      </c>
      <c r="J633" s="46">
        <v>2200000</v>
      </c>
    </row>
    <row r="634" spans="2:10" x14ac:dyDescent="0.25">
      <c r="B634" s="42" t="s">
        <v>366</v>
      </c>
      <c r="C634" s="43" t="s">
        <v>365</v>
      </c>
      <c r="D634" s="42" t="s">
        <v>368</v>
      </c>
      <c r="E634" s="42" t="s">
        <v>10</v>
      </c>
      <c r="F634" s="43" t="s">
        <v>27</v>
      </c>
      <c r="G634" s="44" t="s">
        <v>404</v>
      </c>
      <c r="H634" s="45">
        <v>44820</v>
      </c>
      <c r="I634" s="45">
        <v>45133</v>
      </c>
      <c r="J634" s="46">
        <v>2200000</v>
      </c>
    </row>
    <row r="635" spans="2:10" x14ac:dyDescent="0.25">
      <c r="B635" s="42" t="s">
        <v>366</v>
      </c>
      <c r="C635" s="43" t="s">
        <v>365</v>
      </c>
      <c r="D635" s="42" t="s">
        <v>368</v>
      </c>
      <c r="E635" s="42" t="s">
        <v>10</v>
      </c>
      <c r="F635" s="43" t="s">
        <v>27</v>
      </c>
      <c r="G635" s="44" t="s">
        <v>403</v>
      </c>
      <c r="H635" s="45">
        <v>44820</v>
      </c>
      <c r="I635" s="45">
        <v>45133</v>
      </c>
      <c r="J635" s="46">
        <v>3543750</v>
      </c>
    </row>
    <row r="636" spans="2:10" x14ac:dyDescent="0.25">
      <c r="B636" s="42" t="s">
        <v>366</v>
      </c>
      <c r="C636" s="43" t="s">
        <v>365</v>
      </c>
      <c r="D636" s="42" t="s">
        <v>368</v>
      </c>
      <c r="E636" s="42" t="s">
        <v>10</v>
      </c>
      <c r="F636" s="43" t="s">
        <v>27</v>
      </c>
      <c r="G636" s="44" t="s">
        <v>402</v>
      </c>
      <c r="H636" s="45">
        <v>44821</v>
      </c>
      <c r="I636" s="45">
        <v>45133</v>
      </c>
      <c r="J636" s="46">
        <v>2200000</v>
      </c>
    </row>
    <row r="637" spans="2:10" x14ac:dyDescent="0.25">
      <c r="B637" s="42" t="s">
        <v>366</v>
      </c>
      <c r="C637" s="43" t="s">
        <v>365</v>
      </c>
      <c r="D637" s="42" t="s">
        <v>368</v>
      </c>
      <c r="E637" s="42" t="s">
        <v>10</v>
      </c>
      <c r="F637" s="43" t="s">
        <v>27</v>
      </c>
      <c r="G637" s="44" t="s">
        <v>401</v>
      </c>
      <c r="H637" s="45">
        <v>44826</v>
      </c>
      <c r="I637" s="45">
        <v>45133</v>
      </c>
      <c r="J637" s="46">
        <v>3543750</v>
      </c>
    </row>
    <row r="638" spans="2:10" x14ac:dyDescent="0.25">
      <c r="B638" s="42" t="s">
        <v>366</v>
      </c>
      <c r="C638" s="43" t="s">
        <v>365</v>
      </c>
      <c r="D638" s="42" t="s">
        <v>368</v>
      </c>
      <c r="E638" s="42" t="s">
        <v>10</v>
      </c>
      <c r="F638" s="43" t="s">
        <v>27</v>
      </c>
      <c r="G638" s="44" t="s">
        <v>400</v>
      </c>
      <c r="H638" s="45">
        <v>44826</v>
      </c>
      <c r="I638" s="45">
        <v>45133</v>
      </c>
      <c r="J638" s="46">
        <v>2200000</v>
      </c>
    </row>
    <row r="639" spans="2:10" x14ac:dyDescent="0.25">
      <c r="B639" s="42" t="s">
        <v>366</v>
      </c>
      <c r="C639" s="43" t="s">
        <v>365</v>
      </c>
      <c r="D639" s="42" t="s">
        <v>368</v>
      </c>
      <c r="E639" s="42" t="s">
        <v>10</v>
      </c>
      <c r="F639" s="43" t="s">
        <v>27</v>
      </c>
      <c r="G639" s="44" t="s">
        <v>399</v>
      </c>
      <c r="H639" s="45">
        <v>44826</v>
      </c>
      <c r="I639" s="45">
        <v>45133</v>
      </c>
      <c r="J639" s="46">
        <v>5780000</v>
      </c>
    </row>
    <row r="640" spans="2:10" x14ac:dyDescent="0.25">
      <c r="B640" s="42" t="s">
        <v>366</v>
      </c>
      <c r="C640" s="43" t="s">
        <v>365</v>
      </c>
      <c r="D640" s="42" t="s">
        <v>368</v>
      </c>
      <c r="E640" s="42" t="s">
        <v>10</v>
      </c>
      <c r="F640" s="43" t="s">
        <v>27</v>
      </c>
      <c r="G640" s="44" t="s">
        <v>398</v>
      </c>
      <c r="H640" s="45">
        <v>44826</v>
      </c>
      <c r="I640" s="45">
        <v>45133</v>
      </c>
      <c r="J640" s="46">
        <v>4590000</v>
      </c>
    </row>
    <row r="641" spans="2:10" x14ac:dyDescent="0.25">
      <c r="B641" s="42" t="s">
        <v>366</v>
      </c>
      <c r="C641" s="43" t="s">
        <v>365</v>
      </c>
      <c r="D641" s="42" t="s">
        <v>368</v>
      </c>
      <c r="E641" s="42" t="s">
        <v>10</v>
      </c>
      <c r="F641" s="43" t="s">
        <v>27</v>
      </c>
      <c r="G641" s="44" t="s">
        <v>397</v>
      </c>
      <c r="H641" s="45">
        <v>44826</v>
      </c>
      <c r="I641" s="45">
        <v>45133</v>
      </c>
      <c r="J641" s="46">
        <v>5780000</v>
      </c>
    </row>
    <row r="642" spans="2:10" x14ac:dyDescent="0.25">
      <c r="B642" s="42" t="s">
        <v>366</v>
      </c>
      <c r="C642" s="43" t="s">
        <v>365</v>
      </c>
      <c r="D642" s="42" t="s">
        <v>368</v>
      </c>
      <c r="E642" s="42" t="s">
        <v>10</v>
      </c>
      <c r="F642" s="43" t="s">
        <v>27</v>
      </c>
      <c r="G642" s="44" t="s">
        <v>396</v>
      </c>
      <c r="H642" s="45">
        <v>44826</v>
      </c>
      <c r="I642" s="45">
        <v>45133</v>
      </c>
      <c r="J642" s="46">
        <v>3412500</v>
      </c>
    </row>
    <row r="643" spans="2:10" x14ac:dyDescent="0.25">
      <c r="B643" s="42" t="s">
        <v>366</v>
      </c>
      <c r="C643" s="43" t="s">
        <v>365</v>
      </c>
      <c r="D643" s="42" t="s">
        <v>368</v>
      </c>
      <c r="E643" s="42" t="s">
        <v>10</v>
      </c>
      <c r="F643" s="43" t="s">
        <v>27</v>
      </c>
      <c r="G643" s="44" t="s">
        <v>395</v>
      </c>
      <c r="H643" s="45">
        <v>44827</v>
      </c>
      <c r="I643" s="45">
        <v>45133</v>
      </c>
      <c r="J643" s="46">
        <v>3570000</v>
      </c>
    </row>
    <row r="644" spans="2:10" x14ac:dyDescent="0.25">
      <c r="B644" s="42" t="s">
        <v>366</v>
      </c>
      <c r="C644" s="43" t="s">
        <v>365</v>
      </c>
      <c r="D644" s="42" t="s">
        <v>368</v>
      </c>
      <c r="E644" s="42" t="s">
        <v>10</v>
      </c>
      <c r="F644" s="43" t="s">
        <v>27</v>
      </c>
      <c r="G644" s="44" t="s">
        <v>394</v>
      </c>
      <c r="H644" s="45">
        <v>44829</v>
      </c>
      <c r="I644" s="45">
        <v>45133</v>
      </c>
      <c r="J644" s="46">
        <v>3543750</v>
      </c>
    </row>
    <row r="645" spans="2:10" x14ac:dyDescent="0.25">
      <c r="B645" s="42" t="s">
        <v>366</v>
      </c>
      <c r="C645" s="43" t="s">
        <v>365</v>
      </c>
      <c r="D645" s="42" t="s">
        <v>368</v>
      </c>
      <c r="E645" s="42" t="s">
        <v>10</v>
      </c>
      <c r="F645" s="43" t="s">
        <v>27</v>
      </c>
      <c r="G645" s="44" t="s">
        <v>393</v>
      </c>
      <c r="H645" s="45">
        <v>44829</v>
      </c>
      <c r="I645" s="45">
        <v>45133</v>
      </c>
      <c r="J645" s="46">
        <v>4725000</v>
      </c>
    </row>
    <row r="646" spans="2:10" x14ac:dyDescent="0.25">
      <c r="B646" s="42" t="s">
        <v>366</v>
      </c>
      <c r="C646" s="43" t="s">
        <v>365</v>
      </c>
      <c r="D646" s="42" t="s">
        <v>368</v>
      </c>
      <c r="E646" s="42" t="s">
        <v>10</v>
      </c>
      <c r="F646" s="43" t="s">
        <v>27</v>
      </c>
      <c r="G646" s="44" t="s">
        <v>392</v>
      </c>
      <c r="H646" s="45">
        <v>44834</v>
      </c>
      <c r="I646" s="45">
        <v>45133</v>
      </c>
      <c r="J646" s="46">
        <v>3543750</v>
      </c>
    </row>
    <row r="647" spans="2:10" x14ac:dyDescent="0.25">
      <c r="B647" s="42" t="s">
        <v>366</v>
      </c>
      <c r="C647" s="43" t="s">
        <v>365</v>
      </c>
      <c r="D647" s="42" t="s">
        <v>368</v>
      </c>
      <c r="E647" s="42" t="s">
        <v>10</v>
      </c>
      <c r="F647" s="43" t="s">
        <v>27</v>
      </c>
      <c r="G647" s="44" t="s">
        <v>391</v>
      </c>
      <c r="H647" s="45">
        <v>44834</v>
      </c>
      <c r="I647" s="45">
        <v>45133</v>
      </c>
      <c r="J647" s="46">
        <v>3543750</v>
      </c>
    </row>
    <row r="648" spans="2:10" x14ac:dyDescent="0.25">
      <c r="B648" s="42" t="s">
        <v>366</v>
      </c>
      <c r="C648" s="43" t="s">
        <v>365</v>
      </c>
      <c r="D648" s="42" t="s">
        <v>368</v>
      </c>
      <c r="E648" s="42" t="s">
        <v>10</v>
      </c>
      <c r="F648" s="43" t="s">
        <v>27</v>
      </c>
      <c r="G648" s="44" t="s">
        <v>390</v>
      </c>
      <c r="H648" s="45">
        <v>44834</v>
      </c>
      <c r="I648" s="45">
        <v>45133</v>
      </c>
      <c r="J648" s="46">
        <v>3543750</v>
      </c>
    </row>
    <row r="649" spans="2:10" x14ac:dyDescent="0.25">
      <c r="B649" s="42" t="s">
        <v>366</v>
      </c>
      <c r="C649" s="43" t="s">
        <v>365</v>
      </c>
      <c r="D649" s="42" t="s">
        <v>368</v>
      </c>
      <c r="E649" s="42" t="s">
        <v>10</v>
      </c>
      <c r="F649" s="43" t="s">
        <v>27</v>
      </c>
      <c r="G649" s="44" t="s">
        <v>389</v>
      </c>
      <c r="H649" s="45">
        <v>44834</v>
      </c>
      <c r="I649" s="45">
        <v>45133</v>
      </c>
      <c r="J649" s="46">
        <v>6290000</v>
      </c>
    </row>
    <row r="650" spans="2:10" x14ac:dyDescent="0.25">
      <c r="B650" s="42" t="s">
        <v>366</v>
      </c>
      <c r="C650" s="43" t="s">
        <v>365</v>
      </c>
      <c r="D650" s="42" t="s">
        <v>368</v>
      </c>
      <c r="E650" s="42" t="s">
        <v>10</v>
      </c>
      <c r="F650" s="43" t="s">
        <v>27</v>
      </c>
      <c r="G650" s="44" t="s">
        <v>388</v>
      </c>
      <c r="H650" s="45">
        <v>44867</v>
      </c>
      <c r="I650" s="45">
        <v>45133</v>
      </c>
      <c r="J650" s="46">
        <v>3543750</v>
      </c>
    </row>
    <row r="651" spans="2:10" x14ac:dyDescent="0.25">
      <c r="B651" s="42" t="s">
        <v>366</v>
      </c>
      <c r="C651" s="43" t="s">
        <v>365</v>
      </c>
      <c r="D651" s="42" t="s">
        <v>368</v>
      </c>
      <c r="E651" s="42" t="s">
        <v>10</v>
      </c>
      <c r="F651" s="43" t="s">
        <v>27</v>
      </c>
      <c r="G651" s="44" t="s">
        <v>387</v>
      </c>
      <c r="H651" s="45">
        <v>44836</v>
      </c>
      <c r="I651" s="45">
        <v>45133</v>
      </c>
      <c r="J651" s="46">
        <v>3543750</v>
      </c>
    </row>
    <row r="652" spans="2:10" x14ac:dyDescent="0.25">
      <c r="B652" s="42" t="s">
        <v>366</v>
      </c>
      <c r="C652" s="43" t="s">
        <v>365</v>
      </c>
      <c r="D652" s="42" t="s">
        <v>368</v>
      </c>
      <c r="E652" s="42" t="s">
        <v>10</v>
      </c>
      <c r="F652" s="43" t="s">
        <v>27</v>
      </c>
      <c r="G652" s="44" t="s">
        <v>386</v>
      </c>
      <c r="H652" s="45">
        <v>44873</v>
      </c>
      <c r="I652" s="45">
        <v>45133</v>
      </c>
      <c r="J652" s="46">
        <v>3412500</v>
      </c>
    </row>
    <row r="653" spans="2:10" x14ac:dyDescent="0.25">
      <c r="B653" s="42" t="s">
        <v>366</v>
      </c>
      <c r="C653" s="43" t="s">
        <v>365</v>
      </c>
      <c r="D653" s="42" t="s">
        <v>368</v>
      </c>
      <c r="E653" s="42" t="s">
        <v>10</v>
      </c>
      <c r="F653" s="43" t="s">
        <v>27</v>
      </c>
      <c r="G653" s="44" t="s">
        <v>385</v>
      </c>
      <c r="H653" s="45">
        <v>44873</v>
      </c>
      <c r="I653" s="45">
        <v>45133</v>
      </c>
      <c r="J653" s="46">
        <v>3412500</v>
      </c>
    </row>
    <row r="654" spans="2:10" x14ac:dyDescent="0.25">
      <c r="B654" s="42" t="s">
        <v>366</v>
      </c>
      <c r="C654" s="43" t="s">
        <v>365</v>
      </c>
      <c r="D654" s="42" t="s">
        <v>368</v>
      </c>
      <c r="E654" s="42" t="s">
        <v>10</v>
      </c>
      <c r="F654" s="43" t="s">
        <v>27</v>
      </c>
      <c r="G654" s="44" t="s">
        <v>384</v>
      </c>
      <c r="H654" s="45">
        <v>44873</v>
      </c>
      <c r="I654" s="45">
        <v>45133</v>
      </c>
      <c r="J654" s="46">
        <v>3543750</v>
      </c>
    </row>
    <row r="655" spans="2:10" x14ac:dyDescent="0.25">
      <c r="B655" s="42" t="s">
        <v>366</v>
      </c>
      <c r="C655" s="43" t="s">
        <v>365</v>
      </c>
      <c r="D655" s="42" t="s">
        <v>368</v>
      </c>
      <c r="E655" s="42" t="s">
        <v>10</v>
      </c>
      <c r="F655" s="43" t="s">
        <v>27</v>
      </c>
      <c r="G655" s="44" t="s">
        <v>383</v>
      </c>
      <c r="H655" s="45">
        <v>44873</v>
      </c>
      <c r="I655" s="45">
        <v>45133</v>
      </c>
      <c r="J655" s="46">
        <v>3412500</v>
      </c>
    </row>
    <row r="656" spans="2:10" x14ac:dyDescent="0.25">
      <c r="B656" s="42" t="s">
        <v>366</v>
      </c>
      <c r="C656" s="43" t="s">
        <v>365</v>
      </c>
      <c r="D656" s="42" t="s">
        <v>368</v>
      </c>
      <c r="E656" s="42" t="s">
        <v>10</v>
      </c>
      <c r="F656" s="43" t="s">
        <v>27</v>
      </c>
      <c r="G656" s="44" t="s">
        <v>382</v>
      </c>
      <c r="H656" s="45">
        <v>44873</v>
      </c>
      <c r="I656" s="45">
        <v>45133</v>
      </c>
      <c r="J656" s="46">
        <v>3543750</v>
      </c>
    </row>
    <row r="657" spans="2:10" x14ac:dyDescent="0.25">
      <c r="B657" s="42" t="s">
        <v>366</v>
      </c>
      <c r="C657" s="43" t="s">
        <v>365</v>
      </c>
      <c r="D657" s="42" t="s">
        <v>368</v>
      </c>
      <c r="E657" s="42" t="s">
        <v>10</v>
      </c>
      <c r="F657" s="43" t="s">
        <v>27</v>
      </c>
      <c r="G657" s="44" t="s">
        <v>381</v>
      </c>
      <c r="H657" s="45">
        <v>44873</v>
      </c>
      <c r="I657" s="45">
        <v>45133</v>
      </c>
      <c r="J657" s="46">
        <v>3543750</v>
      </c>
    </row>
    <row r="658" spans="2:10" x14ac:dyDescent="0.25">
      <c r="B658" s="42" t="s">
        <v>366</v>
      </c>
      <c r="C658" s="43" t="s">
        <v>365</v>
      </c>
      <c r="D658" s="42" t="s">
        <v>368</v>
      </c>
      <c r="E658" s="42" t="s">
        <v>10</v>
      </c>
      <c r="F658" s="43" t="s">
        <v>27</v>
      </c>
      <c r="G658" s="44" t="s">
        <v>380</v>
      </c>
      <c r="H658" s="45">
        <v>44843</v>
      </c>
      <c r="I658" s="45">
        <v>45133</v>
      </c>
      <c r="J658" s="46">
        <v>4718250</v>
      </c>
    </row>
    <row r="659" spans="2:10" x14ac:dyDescent="0.25">
      <c r="B659" s="42" t="s">
        <v>366</v>
      </c>
      <c r="C659" s="43" t="s">
        <v>365</v>
      </c>
      <c r="D659" s="42" t="s">
        <v>368</v>
      </c>
      <c r="E659" s="42" t="s">
        <v>10</v>
      </c>
      <c r="F659" s="43" t="s">
        <v>27</v>
      </c>
      <c r="G659" s="44" t="s">
        <v>379</v>
      </c>
      <c r="H659" s="45">
        <v>44843</v>
      </c>
      <c r="I659" s="45">
        <v>45133</v>
      </c>
      <c r="J659" s="46">
        <v>4657500</v>
      </c>
    </row>
    <row r="660" spans="2:10" x14ac:dyDescent="0.25">
      <c r="B660" s="42" t="s">
        <v>366</v>
      </c>
      <c r="C660" s="43" t="s">
        <v>365</v>
      </c>
      <c r="D660" s="42" t="s">
        <v>368</v>
      </c>
      <c r="E660" s="42" t="s">
        <v>10</v>
      </c>
      <c r="F660" s="43" t="s">
        <v>27</v>
      </c>
      <c r="G660" s="44" t="s">
        <v>378</v>
      </c>
      <c r="H660" s="45">
        <v>44843</v>
      </c>
      <c r="I660" s="45">
        <v>45133</v>
      </c>
      <c r="J660" s="46">
        <v>2200000</v>
      </c>
    </row>
    <row r="661" spans="2:10" x14ac:dyDescent="0.25">
      <c r="B661" s="42" t="s">
        <v>366</v>
      </c>
      <c r="C661" s="43" t="s">
        <v>365</v>
      </c>
      <c r="D661" s="42" t="s">
        <v>368</v>
      </c>
      <c r="E661" s="42" t="s">
        <v>10</v>
      </c>
      <c r="F661" s="43" t="s">
        <v>27</v>
      </c>
      <c r="G661" s="44" t="s">
        <v>377</v>
      </c>
      <c r="H661" s="45">
        <v>44843</v>
      </c>
      <c r="I661" s="45">
        <v>45133</v>
      </c>
      <c r="J661" s="46">
        <v>2200000</v>
      </c>
    </row>
    <row r="662" spans="2:10" x14ac:dyDescent="0.25">
      <c r="B662" s="42" t="s">
        <v>366</v>
      </c>
      <c r="C662" s="43" t="s">
        <v>365</v>
      </c>
      <c r="D662" s="42" t="s">
        <v>368</v>
      </c>
      <c r="E662" s="42" t="s">
        <v>10</v>
      </c>
      <c r="F662" s="43" t="s">
        <v>27</v>
      </c>
      <c r="G662" s="44" t="s">
        <v>376</v>
      </c>
      <c r="H662" s="45">
        <v>44874</v>
      </c>
      <c r="I662" s="45">
        <v>45133</v>
      </c>
      <c r="J662" s="46">
        <v>3412500</v>
      </c>
    </row>
    <row r="663" spans="2:10" x14ac:dyDescent="0.25">
      <c r="B663" s="42" t="s">
        <v>366</v>
      </c>
      <c r="C663" s="43" t="s">
        <v>365</v>
      </c>
      <c r="D663" s="42" t="s">
        <v>368</v>
      </c>
      <c r="E663" s="42" t="s">
        <v>10</v>
      </c>
      <c r="F663" s="43" t="s">
        <v>27</v>
      </c>
      <c r="G663" s="44" t="s">
        <v>375</v>
      </c>
      <c r="H663" s="45">
        <v>44846</v>
      </c>
      <c r="I663" s="45">
        <v>45133</v>
      </c>
      <c r="J663" s="46">
        <v>2200000</v>
      </c>
    </row>
    <row r="664" spans="2:10" x14ac:dyDescent="0.25">
      <c r="B664" s="42" t="s">
        <v>366</v>
      </c>
      <c r="C664" s="43" t="s">
        <v>365</v>
      </c>
      <c r="D664" s="42" t="s">
        <v>368</v>
      </c>
      <c r="E664" s="42" t="s">
        <v>10</v>
      </c>
      <c r="F664" s="43" t="s">
        <v>27</v>
      </c>
      <c r="G664" s="44" t="s">
        <v>374</v>
      </c>
      <c r="H664" s="45">
        <v>44846</v>
      </c>
      <c r="I664" s="45">
        <v>45133</v>
      </c>
      <c r="J664" s="46">
        <v>3543750</v>
      </c>
    </row>
    <row r="665" spans="2:10" x14ac:dyDescent="0.25">
      <c r="B665" s="42" t="s">
        <v>366</v>
      </c>
      <c r="C665" s="43" t="s">
        <v>365</v>
      </c>
      <c r="D665" s="42" t="s">
        <v>368</v>
      </c>
      <c r="E665" s="42" t="s">
        <v>10</v>
      </c>
      <c r="F665" s="43" t="s">
        <v>27</v>
      </c>
      <c r="G665" s="44" t="s">
        <v>373</v>
      </c>
      <c r="H665" s="45">
        <v>44846</v>
      </c>
      <c r="I665" s="45">
        <v>45133</v>
      </c>
      <c r="J665" s="46">
        <v>3543750</v>
      </c>
    </row>
    <row r="666" spans="2:10" x14ac:dyDescent="0.25">
      <c r="B666" s="42" t="s">
        <v>366</v>
      </c>
      <c r="C666" s="43" t="s">
        <v>365</v>
      </c>
      <c r="D666" s="42" t="s">
        <v>368</v>
      </c>
      <c r="E666" s="42" t="s">
        <v>10</v>
      </c>
      <c r="F666" s="43" t="s">
        <v>27</v>
      </c>
      <c r="G666" s="44" t="s">
        <v>372</v>
      </c>
      <c r="H666" s="45">
        <v>44846</v>
      </c>
      <c r="I666" s="45">
        <v>45133</v>
      </c>
      <c r="J666" s="46">
        <v>3543750</v>
      </c>
    </row>
    <row r="667" spans="2:10" x14ac:dyDescent="0.25">
      <c r="B667" s="42" t="s">
        <v>366</v>
      </c>
      <c r="C667" s="43" t="s">
        <v>365</v>
      </c>
      <c r="D667" s="42" t="s">
        <v>368</v>
      </c>
      <c r="E667" s="42" t="s">
        <v>10</v>
      </c>
      <c r="F667" s="43" t="s">
        <v>27</v>
      </c>
      <c r="G667" s="44" t="s">
        <v>371</v>
      </c>
      <c r="H667" s="45">
        <v>44878</v>
      </c>
      <c r="I667" s="45">
        <v>45133</v>
      </c>
      <c r="J667" s="46">
        <v>3543750</v>
      </c>
    </row>
    <row r="668" spans="2:10" x14ac:dyDescent="0.25">
      <c r="B668" s="42" t="s">
        <v>366</v>
      </c>
      <c r="C668" s="43" t="s">
        <v>365</v>
      </c>
      <c r="D668" s="42" t="s">
        <v>368</v>
      </c>
      <c r="E668" s="42" t="s">
        <v>10</v>
      </c>
      <c r="F668" s="43" t="s">
        <v>27</v>
      </c>
      <c r="G668" s="44" t="s">
        <v>370</v>
      </c>
      <c r="H668" s="45">
        <v>44894</v>
      </c>
      <c r="I668" s="45">
        <v>45133</v>
      </c>
      <c r="J668" s="46">
        <v>3543750</v>
      </c>
    </row>
    <row r="669" spans="2:10" x14ac:dyDescent="0.25">
      <c r="B669" s="42" t="s">
        <v>366</v>
      </c>
      <c r="C669" s="43" t="s">
        <v>365</v>
      </c>
      <c r="D669" s="42" t="s">
        <v>368</v>
      </c>
      <c r="E669" s="42" t="s">
        <v>10</v>
      </c>
      <c r="F669" s="43" t="s">
        <v>27</v>
      </c>
      <c r="G669" s="44" t="s">
        <v>369</v>
      </c>
      <c r="H669" s="45">
        <v>44894</v>
      </c>
      <c r="I669" s="45">
        <v>45133</v>
      </c>
      <c r="J669" s="46">
        <v>3412500</v>
      </c>
    </row>
    <row r="670" spans="2:10" x14ac:dyDescent="0.25">
      <c r="B670" s="42" t="s">
        <v>366</v>
      </c>
      <c r="C670" s="43" t="s">
        <v>365</v>
      </c>
      <c r="D670" s="42" t="s">
        <v>368</v>
      </c>
      <c r="E670" s="42" t="s">
        <v>10</v>
      </c>
      <c r="F670" s="43" t="s">
        <v>27</v>
      </c>
      <c r="G670" s="44" t="s">
        <v>367</v>
      </c>
      <c r="H670" s="45">
        <v>44964</v>
      </c>
      <c r="I670" s="45">
        <v>45133</v>
      </c>
      <c r="J670" s="46">
        <v>15101401</v>
      </c>
    </row>
    <row r="671" spans="2:10" x14ac:dyDescent="0.25">
      <c r="B671" s="42" t="s">
        <v>1103</v>
      </c>
      <c r="C671" s="43" t="s">
        <v>1102</v>
      </c>
      <c r="D671" s="42" t="s">
        <v>1105</v>
      </c>
      <c r="E671" s="42" t="s">
        <v>153</v>
      </c>
      <c r="F671" s="43" t="s">
        <v>0</v>
      </c>
      <c r="G671" s="44" t="s">
        <v>1106</v>
      </c>
      <c r="H671" s="45">
        <v>44390</v>
      </c>
      <c r="I671" s="45">
        <v>45133</v>
      </c>
      <c r="J671" s="46">
        <v>1424000</v>
      </c>
    </row>
    <row r="672" spans="2:10" x14ac:dyDescent="0.25">
      <c r="B672" s="42" t="s">
        <v>1103</v>
      </c>
      <c r="C672" s="43" t="s">
        <v>1102</v>
      </c>
      <c r="D672" s="42" t="s">
        <v>1105</v>
      </c>
      <c r="E672" s="42" t="s">
        <v>153</v>
      </c>
      <c r="F672" s="43" t="s">
        <v>0</v>
      </c>
      <c r="G672" s="44" t="s">
        <v>1104</v>
      </c>
      <c r="H672" s="45">
        <v>44412</v>
      </c>
      <c r="I672" s="45">
        <v>45133</v>
      </c>
      <c r="J672" s="46">
        <v>1424000</v>
      </c>
    </row>
    <row r="673" spans="2:10" x14ac:dyDescent="0.25">
      <c r="B673" s="42" t="s">
        <v>356</v>
      </c>
      <c r="C673" s="43" t="s">
        <v>355</v>
      </c>
      <c r="D673" s="42" t="s">
        <v>358</v>
      </c>
      <c r="E673" s="42" t="s">
        <v>10</v>
      </c>
      <c r="F673" s="43" t="s">
        <v>160</v>
      </c>
      <c r="G673" s="44" t="s">
        <v>357</v>
      </c>
      <c r="H673" s="45">
        <v>44738</v>
      </c>
      <c r="I673" s="45">
        <v>45133</v>
      </c>
      <c r="J673" s="46">
        <v>8330000</v>
      </c>
    </row>
    <row r="674" spans="2:10" x14ac:dyDescent="0.25">
      <c r="B674" s="42" t="s">
        <v>250</v>
      </c>
      <c r="C674" s="43" t="s">
        <v>249</v>
      </c>
      <c r="D674" s="42" t="s">
        <v>252</v>
      </c>
      <c r="E674" s="42" t="s">
        <v>118</v>
      </c>
      <c r="F674" s="43" t="s">
        <v>0</v>
      </c>
      <c r="G674" s="44" t="s">
        <v>251</v>
      </c>
      <c r="H674" s="45">
        <v>44955</v>
      </c>
      <c r="I674" s="45">
        <v>45133</v>
      </c>
      <c r="J674" s="46">
        <v>26180000</v>
      </c>
    </row>
    <row r="675" spans="2:10" x14ac:dyDescent="0.25">
      <c r="B675" s="42" t="s">
        <v>250</v>
      </c>
      <c r="C675" s="43" t="s">
        <v>249</v>
      </c>
      <c r="D675" s="42" t="s">
        <v>252</v>
      </c>
      <c r="E675" s="42" t="s">
        <v>118</v>
      </c>
      <c r="F675" s="43" t="s">
        <v>0</v>
      </c>
      <c r="G675" s="44" t="s">
        <v>1903</v>
      </c>
      <c r="H675" s="45">
        <v>44984</v>
      </c>
      <c r="I675" s="45">
        <v>45133</v>
      </c>
      <c r="J675" s="46">
        <v>19635000</v>
      </c>
    </row>
    <row r="676" spans="2:10" x14ac:dyDescent="0.25">
      <c r="B676" s="42" t="s">
        <v>250</v>
      </c>
      <c r="C676" s="43" t="s">
        <v>249</v>
      </c>
      <c r="D676" s="42" t="s">
        <v>252</v>
      </c>
      <c r="E676" s="42" t="s">
        <v>118</v>
      </c>
      <c r="F676" s="43" t="s">
        <v>0</v>
      </c>
      <c r="G676" s="44" t="s">
        <v>1904</v>
      </c>
      <c r="H676" s="45">
        <v>45008</v>
      </c>
      <c r="I676" s="45">
        <v>45133</v>
      </c>
      <c r="J676" s="46">
        <v>13089998</v>
      </c>
    </row>
    <row r="677" spans="2:10" x14ac:dyDescent="0.25">
      <c r="B677" s="42" t="s">
        <v>1460</v>
      </c>
      <c r="C677" s="43" t="s">
        <v>1463</v>
      </c>
      <c r="D677" s="42" t="s">
        <v>1462</v>
      </c>
      <c r="E677" s="42" t="s">
        <v>1461</v>
      </c>
      <c r="F677" s="43" t="s">
        <v>1931</v>
      </c>
      <c r="G677" s="72"/>
      <c r="H677" s="45">
        <v>44378</v>
      </c>
      <c r="I677" s="45">
        <v>45133</v>
      </c>
      <c r="J677" s="46">
        <v>8152910</v>
      </c>
    </row>
    <row r="678" spans="2:10" x14ac:dyDescent="0.25">
      <c r="B678" s="42" t="s">
        <v>86</v>
      </c>
      <c r="C678" s="43" t="s">
        <v>89</v>
      </c>
      <c r="D678" s="42" t="s">
        <v>88</v>
      </c>
      <c r="E678" s="42" t="s">
        <v>10</v>
      </c>
      <c r="F678" s="43" t="s">
        <v>18</v>
      </c>
      <c r="G678" s="44" t="s">
        <v>90</v>
      </c>
      <c r="H678" s="45">
        <v>44460</v>
      </c>
      <c r="I678" s="45">
        <v>45133</v>
      </c>
      <c r="J678" s="46">
        <v>656880</v>
      </c>
    </row>
    <row r="679" spans="2:10" x14ac:dyDescent="0.25">
      <c r="B679" s="42" t="s">
        <v>86</v>
      </c>
      <c r="C679" s="43" t="s">
        <v>89</v>
      </c>
      <c r="D679" s="42" t="s">
        <v>88</v>
      </c>
      <c r="E679" s="42" t="s">
        <v>10</v>
      </c>
      <c r="F679" s="43" t="s">
        <v>18</v>
      </c>
      <c r="G679" s="44" t="s">
        <v>87</v>
      </c>
      <c r="H679" s="45">
        <v>44710</v>
      </c>
      <c r="I679" s="45">
        <v>45133</v>
      </c>
      <c r="J679" s="46">
        <v>1190000</v>
      </c>
    </row>
    <row r="680" spans="2:10" x14ac:dyDescent="0.25">
      <c r="B680" s="42" t="s">
        <v>713</v>
      </c>
      <c r="C680" s="43" t="s">
        <v>712</v>
      </c>
      <c r="D680" s="42" t="s">
        <v>715</v>
      </c>
      <c r="E680" s="42" t="s">
        <v>8</v>
      </c>
      <c r="F680" s="43" t="s">
        <v>0</v>
      </c>
      <c r="G680" s="44" t="s">
        <v>714</v>
      </c>
      <c r="H680" s="45">
        <v>44797</v>
      </c>
      <c r="I680" s="45">
        <v>45133</v>
      </c>
      <c r="J680" s="46">
        <v>18000</v>
      </c>
    </row>
    <row r="681" spans="2:10" x14ac:dyDescent="0.25">
      <c r="B681" s="42" t="s">
        <v>876</v>
      </c>
      <c r="C681" s="43" t="s">
        <v>875</v>
      </c>
      <c r="D681" s="42" t="s">
        <v>878</v>
      </c>
      <c r="E681" s="42" t="s">
        <v>118</v>
      </c>
      <c r="F681" s="43" t="s">
        <v>0</v>
      </c>
      <c r="G681" s="44" t="s">
        <v>877</v>
      </c>
      <c r="H681" s="45">
        <v>44882</v>
      </c>
      <c r="I681" s="45">
        <v>45133</v>
      </c>
      <c r="J681" s="46">
        <v>6132691</v>
      </c>
    </row>
    <row r="682" spans="2:10" x14ac:dyDescent="0.25">
      <c r="B682" s="42" t="s">
        <v>547</v>
      </c>
      <c r="C682" s="43" t="s">
        <v>546</v>
      </c>
      <c r="D682" s="42" t="s">
        <v>549</v>
      </c>
      <c r="E682" s="42" t="s">
        <v>10</v>
      </c>
      <c r="F682" s="43" t="s">
        <v>18</v>
      </c>
      <c r="G682" s="44" t="s">
        <v>548</v>
      </c>
      <c r="H682" s="45">
        <v>44822</v>
      </c>
      <c r="I682" s="45">
        <v>45133</v>
      </c>
      <c r="J682" s="46">
        <v>1336524</v>
      </c>
    </row>
    <row r="683" spans="2:10" x14ac:dyDescent="0.25">
      <c r="B683" s="42" t="s">
        <v>710</v>
      </c>
      <c r="C683" s="43" t="s">
        <v>709</v>
      </c>
      <c r="D683" s="42" t="s">
        <v>711</v>
      </c>
      <c r="E683" s="42" t="s">
        <v>10</v>
      </c>
      <c r="F683" s="43" t="s">
        <v>211</v>
      </c>
      <c r="G683" s="44" t="s">
        <v>212</v>
      </c>
      <c r="H683" s="45">
        <v>44889</v>
      </c>
      <c r="I683" s="45">
        <v>45133</v>
      </c>
      <c r="J683" s="46">
        <v>14458896</v>
      </c>
    </row>
    <row r="684" spans="2:10" x14ac:dyDescent="0.25">
      <c r="B684" s="42" t="s">
        <v>710</v>
      </c>
      <c r="C684" s="43" t="s">
        <v>709</v>
      </c>
      <c r="D684" s="42" t="s">
        <v>711</v>
      </c>
      <c r="E684" s="42" t="s">
        <v>10</v>
      </c>
      <c r="F684" s="43" t="s">
        <v>168</v>
      </c>
      <c r="G684" s="44" t="s">
        <v>212</v>
      </c>
      <c r="H684" s="45">
        <v>44986</v>
      </c>
      <c r="I684" s="45">
        <v>45133</v>
      </c>
      <c r="J684" s="46">
        <v>350000000</v>
      </c>
    </row>
    <row r="685" spans="2:10" x14ac:dyDescent="0.25">
      <c r="B685" s="42" t="s">
        <v>197</v>
      </c>
      <c r="C685" s="43" t="s">
        <v>196</v>
      </c>
      <c r="D685" s="42" t="s">
        <v>199</v>
      </c>
      <c r="E685" s="42" t="s">
        <v>10</v>
      </c>
      <c r="F685" s="43" t="s">
        <v>18</v>
      </c>
      <c r="G685" s="44" t="s">
        <v>203</v>
      </c>
      <c r="H685" s="45">
        <v>44320</v>
      </c>
      <c r="I685" s="45">
        <v>45133</v>
      </c>
      <c r="J685" s="46">
        <v>3000000</v>
      </c>
    </row>
    <row r="686" spans="2:10" x14ac:dyDescent="0.25">
      <c r="B686" s="42" t="s">
        <v>197</v>
      </c>
      <c r="C686" s="43" t="s">
        <v>196</v>
      </c>
      <c r="D686" s="42" t="s">
        <v>199</v>
      </c>
      <c r="E686" s="42" t="s">
        <v>10</v>
      </c>
      <c r="F686" s="43" t="s">
        <v>18</v>
      </c>
      <c r="G686" s="44" t="s">
        <v>202</v>
      </c>
      <c r="H686" s="45">
        <v>44454</v>
      </c>
      <c r="I686" s="45">
        <v>45133</v>
      </c>
      <c r="J686" s="46">
        <v>1807035</v>
      </c>
    </row>
    <row r="687" spans="2:10" x14ac:dyDescent="0.25">
      <c r="B687" s="42" t="s">
        <v>197</v>
      </c>
      <c r="C687" s="43" t="s">
        <v>196</v>
      </c>
      <c r="D687" s="42" t="s">
        <v>199</v>
      </c>
      <c r="E687" s="42" t="s">
        <v>10</v>
      </c>
      <c r="F687" s="43" t="s">
        <v>18</v>
      </c>
      <c r="G687" s="44" t="s">
        <v>201</v>
      </c>
      <c r="H687" s="45">
        <v>44687</v>
      </c>
      <c r="I687" s="45">
        <v>45133</v>
      </c>
      <c r="J687" s="46">
        <v>27660</v>
      </c>
    </row>
    <row r="688" spans="2:10" x14ac:dyDescent="0.25">
      <c r="B688" s="42" t="s">
        <v>197</v>
      </c>
      <c r="C688" s="43" t="s">
        <v>196</v>
      </c>
      <c r="D688" s="42" t="s">
        <v>199</v>
      </c>
      <c r="E688" s="42" t="s">
        <v>10</v>
      </c>
      <c r="F688" s="43" t="s">
        <v>18</v>
      </c>
      <c r="G688" s="44" t="s">
        <v>200</v>
      </c>
      <c r="H688" s="45">
        <v>44832</v>
      </c>
      <c r="I688" s="45">
        <v>45133</v>
      </c>
      <c r="J688" s="46">
        <v>1548671</v>
      </c>
    </row>
    <row r="689" spans="2:10" x14ac:dyDescent="0.25">
      <c r="B689" s="42" t="s">
        <v>197</v>
      </c>
      <c r="C689" s="43" t="s">
        <v>196</v>
      </c>
      <c r="D689" s="42" t="s">
        <v>199</v>
      </c>
      <c r="E689" s="42" t="s">
        <v>10</v>
      </c>
      <c r="F689" s="43" t="s">
        <v>18</v>
      </c>
      <c r="G689" s="44" t="s">
        <v>198</v>
      </c>
      <c r="H689" s="45">
        <v>44836</v>
      </c>
      <c r="I689" s="45">
        <v>45133</v>
      </c>
      <c r="J689" s="46">
        <v>2837395</v>
      </c>
    </row>
    <row r="690" spans="2:10" x14ac:dyDescent="0.25">
      <c r="B690" s="42" t="s">
        <v>1448</v>
      </c>
      <c r="C690" s="43" t="s">
        <v>1447</v>
      </c>
      <c r="D690" s="42" t="s">
        <v>1449</v>
      </c>
      <c r="E690" s="42" t="s">
        <v>10</v>
      </c>
      <c r="F690" s="43" t="s">
        <v>285</v>
      </c>
      <c r="G690" s="44" t="s">
        <v>1451</v>
      </c>
      <c r="H690" s="45">
        <v>44884</v>
      </c>
      <c r="I690" s="45">
        <v>45133</v>
      </c>
      <c r="J690" s="46">
        <v>43588525</v>
      </c>
    </row>
    <row r="691" spans="2:10" x14ac:dyDescent="0.25">
      <c r="B691" s="42" t="s">
        <v>1448</v>
      </c>
      <c r="C691" s="43" t="s">
        <v>1447</v>
      </c>
      <c r="D691" s="42" t="s">
        <v>1449</v>
      </c>
      <c r="E691" s="42" t="s">
        <v>10</v>
      </c>
      <c r="F691" s="43" t="s">
        <v>285</v>
      </c>
      <c r="G691" s="44" t="s">
        <v>1450</v>
      </c>
      <c r="H691" s="45">
        <v>44915</v>
      </c>
      <c r="I691" s="45">
        <v>45133</v>
      </c>
      <c r="J691" s="46">
        <v>93283731</v>
      </c>
    </row>
    <row r="692" spans="2:10" x14ac:dyDescent="0.25">
      <c r="B692" s="42" t="s">
        <v>1448</v>
      </c>
      <c r="C692" s="43" t="s">
        <v>1447</v>
      </c>
      <c r="D692" s="42" t="s">
        <v>1449</v>
      </c>
      <c r="E692" s="42" t="s">
        <v>10</v>
      </c>
      <c r="F692" s="43" t="s">
        <v>285</v>
      </c>
      <c r="G692" s="44" t="s">
        <v>1843</v>
      </c>
      <c r="H692" s="45">
        <v>44959</v>
      </c>
      <c r="I692" s="45">
        <v>45133</v>
      </c>
      <c r="J692" s="46">
        <v>49442628</v>
      </c>
    </row>
    <row r="693" spans="2:10" x14ac:dyDescent="0.25">
      <c r="B693" s="42" t="s">
        <v>1448</v>
      </c>
      <c r="C693" s="43" t="s">
        <v>1447</v>
      </c>
      <c r="D693" s="42" t="s">
        <v>1449</v>
      </c>
      <c r="E693" s="42" t="s">
        <v>10</v>
      </c>
      <c r="F693" s="43" t="s">
        <v>285</v>
      </c>
      <c r="G693" s="44" t="s">
        <v>1844</v>
      </c>
      <c r="H693" s="45">
        <v>44976</v>
      </c>
      <c r="I693" s="45">
        <v>45133</v>
      </c>
      <c r="J693" s="46">
        <v>25051074</v>
      </c>
    </row>
    <row r="694" spans="2:10" x14ac:dyDescent="0.25">
      <c r="B694" s="42" t="s">
        <v>121</v>
      </c>
      <c r="C694" s="43" t="s">
        <v>120</v>
      </c>
      <c r="D694" s="42" t="s">
        <v>123</v>
      </c>
      <c r="E694" s="42" t="s">
        <v>10</v>
      </c>
      <c r="F694" s="43" t="s">
        <v>27</v>
      </c>
      <c r="G694" s="44" t="s">
        <v>122</v>
      </c>
      <c r="H694" s="45">
        <v>44869</v>
      </c>
      <c r="I694" s="45">
        <v>45133</v>
      </c>
      <c r="J694" s="46">
        <v>20681600</v>
      </c>
    </row>
    <row r="695" spans="2:10" x14ac:dyDescent="0.25">
      <c r="B695" s="42" t="s">
        <v>1747</v>
      </c>
      <c r="C695" s="43" t="s">
        <v>1758</v>
      </c>
      <c r="D695" s="42" t="s">
        <v>1835</v>
      </c>
      <c r="E695" s="42" t="s">
        <v>20</v>
      </c>
      <c r="F695" s="43" t="s">
        <v>27</v>
      </c>
      <c r="G695" s="44" t="s">
        <v>1836</v>
      </c>
      <c r="H695" s="45">
        <v>44953</v>
      </c>
      <c r="I695" s="45">
        <v>45133</v>
      </c>
      <c r="J695" s="46">
        <v>2125310</v>
      </c>
    </row>
    <row r="696" spans="2:10" x14ac:dyDescent="0.25">
      <c r="B696" s="42" t="s">
        <v>258</v>
      </c>
      <c r="C696" s="43" t="s">
        <v>257</v>
      </c>
      <c r="D696" s="42" t="s">
        <v>260</v>
      </c>
      <c r="E696" s="42" t="s">
        <v>10</v>
      </c>
      <c r="F696" s="43" t="s">
        <v>0</v>
      </c>
      <c r="G696" s="44" t="s">
        <v>261</v>
      </c>
      <c r="H696" s="45">
        <v>44615</v>
      </c>
      <c r="I696" s="45">
        <v>45133</v>
      </c>
      <c r="J696" s="46">
        <v>250600</v>
      </c>
    </row>
    <row r="697" spans="2:10" x14ac:dyDescent="0.25">
      <c r="B697" s="42" t="s">
        <v>258</v>
      </c>
      <c r="C697" s="43" t="s">
        <v>257</v>
      </c>
      <c r="D697" s="42" t="s">
        <v>260</v>
      </c>
      <c r="E697" s="42" t="s">
        <v>10</v>
      </c>
      <c r="F697" s="43" t="s">
        <v>0</v>
      </c>
      <c r="G697" s="44" t="s">
        <v>259</v>
      </c>
      <c r="H697" s="45">
        <v>44831</v>
      </c>
      <c r="I697" s="45">
        <v>45133</v>
      </c>
      <c r="J697" s="46">
        <v>549499.94999999995</v>
      </c>
    </row>
    <row r="698" spans="2:10" x14ac:dyDescent="0.25">
      <c r="B698" s="42" t="s">
        <v>74</v>
      </c>
      <c r="C698" s="43" t="s">
        <v>73</v>
      </c>
      <c r="D698" s="42" t="s">
        <v>76</v>
      </c>
      <c r="E698" s="42" t="s">
        <v>10</v>
      </c>
      <c r="F698" s="43" t="s">
        <v>0</v>
      </c>
      <c r="G698" s="44" t="s">
        <v>75</v>
      </c>
      <c r="H698" s="45">
        <v>44862</v>
      </c>
      <c r="I698" s="45">
        <v>45133</v>
      </c>
      <c r="J698" s="46">
        <v>4176492.33</v>
      </c>
    </row>
    <row r="699" spans="2:10" x14ac:dyDescent="0.25">
      <c r="B699" s="42" t="s">
        <v>1196</v>
      </c>
      <c r="C699" s="43" t="s">
        <v>1195</v>
      </c>
      <c r="D699" s="42" t="s">
        <v>1198</v>
      </c>
      <c r="E699" s="42" t="s">
        <v>10</v>
      </c>
      <c r="F699" s="43" t="s">
        <v>0</v>
      </c>
      <c r="G699" s="44" t="s">
        <v>1199</v>
      </c>
      <c r="H699" s="45">
        <v>44766</v>
      </c>
      <c r="I699" s="45">
        <v>45133</v>
      </c>
      <c r="J699" s="46">
        <v>1523605</v>
      </c>
    </row>
    <row r="700" spans="2:10" x14ac:dyDescent="0.25">
      <c r="B700" s="42" t="s">
        <v>1196</v>
      </c>
      <c r="C700" s="43" t="s">
        <v>1195</v>
      </c>
      <c r="D700" s="42" t="s">
        <v>1198</v>
      </c>
      <c r="E700" s="42" t="s">
        <v>10</v>
      </c>
      <c r="F700" s="43" t="s">
        <v>0</v>
      </c>
      <c r="G700" s="44" t="s">
        <v>1197</v>
      </c>
      <c r="H700" s="45">
        <v>44815</v>
      </c>
      <c r="I700" s="45">
        <v>45133</v>
      </c>
      <c r="J700" s="46">
        <v>4112084.3</v>
      </c>
    </row>
    <row r="701" spans="2:10" x14ac:dyDescent="0.25">
      <c r="B701" s="42" t="s">
        <v>1063</v>
      </c>
      <c r="C701" s="43" t="s">
        <v>1062</v>
      </c>
      <c r="D701" s="42" t="s">
        <v>1064</v>
      </c>
      <c r="E701" s="42" t="s">
        <v>37</v>
      </c>
      <c r="F701" s="43" t="s">
        <v>18</v>
      </c>
      <c r="G701" s="44" t="s">
        <v>1817</v>
      </c>
      <c r="H701" s="45">
        <v>44954</v>
      </c>
      <c r="I701" s="45">
        <v>45133</v>
      </c>
      <c r="J701" s="46">
        <v>1215186.6000000001</v>
      </c>
    </row>
    <row r="702" spans="2:10" x14ac:dyDescent="0.25">
      <c r="B702" s="42" t="s">
        <v>1063</v>
      </c>
      <c r="C702" s="43" t="s">
        <v>1062</v>
      </c>
      <c r="D702" s="42" t="s">
        <v>1064</v>
      </c>
      <c r="E702" s="42" t="s">
        <v>37</v>
      </c>
      <c r="F702" s="43" t="s">
        <v>18</v>
      </c>
      <c r="G702" s="44" t="s">
        <v>1818</v>
      </c>
      <c r="H702" s="45">
        <v>44984</v>
      </c>
      <c r="I702" s="45">
        <v>45133</v>
      </c>
      <c r="J702" s="46">
        <v>297436</v>
      </c>
    </row>
    <row r="703" spans="2:10" x14ac:dyDescent="0.25">
      <c r="B703" s="42" t="s">
        <v>113</v>
      </c>
      <c r="C703" s="43" t="s">
        <v>112</v>
      </c>
      <c r="D703" s="42" t="s">
        <v>115</v>
      </c>
      <c r="E703" s="42" t="s">
        <v>10</v>
      </c>
      <c r="F703" s="43" t="s">
        <v>18</v>
      </c>
      <c r="G703" s="44" t="s">
        <v>114</v>
      </c>
      <c r="H703" s="45">
        <v>44833</v>
      </c>
      <c r="I703" s="45">
        <v>45133</v>
      </c>
      <c r="J703" s="46">
        <v>274346.09999999998</v>
      </c>
    </row>
    <row r="704" spans="2:10" x14ac:dyDescent="0.25">
      <c r="B704" s="42" t="s">
        <v>952</v>
      </c>
      <c r="C704" s="43" t="s">
        <v>951</v>
      </c>
      <c r="D704" s="42" t="s">
        <v>954</v>
      </c>
      <c r="E704" s="42" t="s">
        <v>20</v>
      </c>
      <c r="F704" s="43" t="s">
        <v>27</v>
      </c>
      <c r="G704" s="44" t="s">
        <v>977</v>
      </c>
      <c r="H704" s="45">
        <v>44792</v>
      </c>
      <c r="I704" s="45">
        <v>45133</v>
      </c>
      <c r="J704" s="46">
        <v>3618450</v>
      </c>
    </row>
    <row r="705" spans="2:10" x14ac:dyDescent="0.25">
      <c r="B705" s="42" t="s">
        <v>952</v>
      </c>
      <c r="C705" s="43" t="s">
        <v>951</v>
      </c>
      <c r="D705" s="42" t="s">
        <v>954</v>
      </c>
      <c r="E705" s="42" t="s">
        <v>20</v>
      </c>
      <c r="F705" s="43" t="s">
        <v>27</v>
      </c>
      <c r="G705" s="44" t="s">
        <v>976</v>
      </c>
      <c r="H705" s="45">
        <v>44812</v>
      </c>
      <c r="I705" s="45">
        <v>45133</v>
      </c>
      <c r="J705" s="46">
        <v>3504600</v>
      </c>
    </row>
    <row r="706" spans="2:10" x14ac:dyDescent="0.25">
      <c r="B706" s="42" t="s">
        <v>952</v>
      </c>
      <c r="C706" s="43" t="s">
        <v>951</v>
      </c>
      <c r="D706" s="42" t="s">
        <v>954</v>
      </c>
      <c r="E706" s="42" t="s">
        <v>20</v>
      </c>
      <c r="F706" s="43" t="s">
        <v>27</v>
      </c>
      <c r="G706" s="44" t="s">
        <v>975</v>
      </c>
      <c r="H706" s="45">
        <v>44812</v>
      </c>
      <c r="I706" s="45">
        <v>45133</v>
      </c>
      <c r="J706" s="46">
        <v>3504600</v>
      </c>
    </row>
    <row r="707" spans="2:10" x14ac:dyDescent="0.25">
      <c r="B707" s="42" t="s">
        <v>952</v>
      </c>
      <c r="C707" s="43" t="s">
        <v>951</v>
      </c>
      <c r="D707" s="42" t="s">
        <v>954</v>
      </c>
      <c r="E707" s="42" t="s">
        <v>20</v>
      </c>
      <c r="F707" s="43" t="s">
        <v>27</v>
      </c>
      <c r="G707" s="44" t="s">
        <v>974</v>
      </c>
      <c r="H707" s="45">
        <v>44814</v>
      </c>
      <c r="I707" s="45">
        <v>45133</v>
      </c>
      <c r="J707" s="46">
        <v>3504600</v>
      </c>
    </row>
    <row r="708" spans="2:10" x14ac:dyDescent="0.25">
      <c r="B708" s="42" t="s">
        <v>952</v>
      </c>
      <c r="C708" s="43" t="s">
        <v>951</v>
      </c>
      <c r="D708" s="42" t="s">
        <v>954</v>
      </c>
      <c r="E708" s="42" t="s">
        <v>20</v>
      </c>
      <c r="F708" s="43" t="s">
        <v>27</v>
      </c>
      <c r="G708" s="44" t="s">
        <v>973</v>
      </c>
      <c r="H708" s="45">
        <v>44814</v>
      </c>
      <c r="I708" s="45">
        <v>45133</v>
      </c>
      <c r="J708" s="46">
        <v>3504600</v>
      </c>
    </row>
    <row r="709" spans="2:10" x14ac:dyDescent="0.25">
      <c r="B709" s="42" t="s">
        <v>952</v>
      </c>
      <c r="C709" s="43" t="s">
        <v>951</v>
      </c>
      <c r="D709" s="42" t="s">
        <v>954</v>
      </c>
      <c r="E709" s="42" t="s">
        <v>20</v>
      </c>
      <c r="F709" s="43" t="s">
        <v>27</v>
      </c>
      <c r="G709" s="44" t="s">
        <v>972</v>
      </c>
      <c r="H709" s="45">
        <v>44817</v>
      </c>
      <c r="I709" s="45">
        <v>45133</v>
      </c>
      <c r="J709" s="46">
        <v>3564000</v>
      </c>
    </row>
    <row r="710" spans="2:10" x14ac:dyDescent="0.25">
      <c r="B710" s="42" t="s">
        <v>952</v>
      </c>
      <c r="C710" s="43" t="s">
        <v>951</v>
      </c>
      <c r="D710" s="42" t="s">
        <v>954</v>
      </c>
      <c r="E710" s="42" t="s">
        <v>20</v>
      </c>
      <c r="F710" s="43" t="s">
        <v>27</v>
      </c>
      <c r="G710" s="44" t="s">
        <v>971</v>
      </c>
      <c r="H710" s="45">
        <v>44817</v>
      </c>
      <c r="I710" s="45">
        <v>45133</v>
      </c>
      <c r="J710" s="46">
        <v>3564000</v>
      </c>
    </row>
    <row r="711" spans="2:10" x14ac:dyDescent="0.25">
      <c r="B711" s="42" t="s">
        <v>952</v>
      </c>
      <c r="C711" s="43" t="s">
        <v>951</v>
      </c>
      <c r="D711" s="42" t="s">
        <v>954</v>
      </c>
      <c r="E711" s="42" t="s">
        <v>20</v>
      </c>
      <c r="F711" s="43" t="s">
        <v>27</v>
      </c>
      <c r="G711" s="44" t="s">
        <v>970</v>
      </c>
      <c r="H711" s="45">
        <v>44825</v>
      </c>
      <c r="I711" s="45">
        <v>45133</v>
      </c>
      <c r="J711" s="46">
        <v>3564000</v>
      </c>
    </row>
    <row r="712" spans="2:10" x14ac:dyDescent="0.25">
      <c r="B712" s="42" t="s">
        <v>952</v>
      </c>
      <c r="C712" s="43" t="s">
        <v>951</v>
      </c>
      <c r="D712" s="42" t="s">
        <v>954</v>
      </c>
      <c r="E712" s="42" t="s">
        <v>20</v>
      </c>
      <c r="F712" s="43" t="s">
        <v>27</v>
      </c>
      <c r="G712" s="44" t="s">
        <v>969</v>
      </c>
      <c r="H712" s="45">
        <v>44825</v>
      </c>
      <c r="I712" s="45">
        <v>45133</v>
      </c>
      <c r="J712" s="46">
        <v>3564000</v>
      </c>
    </row>
    <row r="713" spans="2:10" x14ac:dyDescent="0.25">
      <c r="B713" s="42" t="s">
        <v>952</v>
      </c>
      <c r="C713" s="43" t="s">
        <v>951</v>
      </c>
      <c r="D713" s="42" t="s">
        <v>954</v>
      </c>
      <c r="E713" s="42" t="s">
        <v>20</v>
      </c>
      <c r="F713" s="43" t="s">
        <v>27</v>
      </c>
      <c r="G713" s="44" t="s">
        <v>968</v>
      </c>
      <c r="H713" s="45">
        <v>44825</v>
      </c>
      <c r="I713" s="45">
        <v>45133</v>
      </c>
      <c r="J713" s="46">
        <v>3504600</v>
      </c>
    </row>
    <row r="714" spans="2:10" x14ac:dyDescent="0.25">
      <c r="B714" s="42" t="s">
        <v>952</v>
      </c>
      <c r="C714" s="43" t="s">
        <v>951</v>
      </c>
      <c r="D714" s="42" t="s">
        <v>954</v>
      </c>
      <c r="E714" s="42" t="s">
        <v>20</v>
      </c>
      <c r="F714" s="43" t="s">
        <v>27</v>
      </c>
      <c r="G714" s="44" t="s">
        <v>967</v>
      </c>
      <c r="H714" s="45">
        <v>44828</v>
      </c>
      <c r="I714" s="45">
        <v>45133</v>
      </c>
      <c r="J714" s="46">
        <v>3504600</v>
      </c>
    </row>
    <row r="715" spans="2:10" x14ac:dyDescent="0.25">
      <c r="B715" s="42" t="s">
        <v>952</v>
      </c>
      <c r="C715" s="43" t="s">
        <v>951</v>
      </c>
      <c r="D715" s="42" t="s">
        <v>954</v>
      </c>
      <c r="E715" s="42" t="s">
        <v>20</v>
      </c>
      <c r="F715" s="43" t="s">
        <v>27</v>
      </c>
      <c r="G715" s="44" t="s">
        <v>966</v>
      </c>
      <c r="H715" s="45">
        <v>44883</v>
      </c>
      <c r="I715" s="45">
        <v>45133</v>
      </c>
      <c r="J715" s="46">
        <v>3504600</v>
      </c>
    </row>
    <row r="716" spans="2:10" x14ac:dyDescent="0.25">
      <c r="B716" s="42" t="s">
        <v>952</v>
      </c>
      <c r="C716" s="43" t="s">
        <v>951</v>
      </c>
      <c r="D716" s="42" t="s">
        <v>954</v>
      </c>
      <c r="E716" s="42" t="s">
        <v>20</v>
      </c>
      <c r="F716" s="43" t="s">
        <v>27</v>
      </c>
      <c r="G716" s="44" t="s">
        <v>965</v>
      </c>
      <c r="H716" s="45">
        <v>44888</v>
      </c>
      <c r="I716" s="45">
        <v>45133</v>
      </c>
      <c r="J716" s="46">
        <v>3564000</v>
      </c>
    </row>
    <row r="717" spans="2:10" x14ac:dyDescent="0.25">
      <c r="B717" s="42" t="s">
        <v>952</v>
      </c>
      <c r="C717" s="43" t="s">
        <v>951</v>
      </c>
      <c r="D717" s="42" t="s">
        <v>954</v>
      </c>
      <c r="E717" s="42" t="s">
        <v>20</v>
      </c>
      <c r="F717" s="43" t="s">
        <v>27</v>
      </c>
      <c r="G717" s="44" t="s">
        <v>964</v>
      </c>
      <c r="H717" s="45">
        <v>44890</v>
      </c>
      <c r="I717" s="45">
        <v>45133</v>
      </c>
      <c r="J717" s="46">
        <v>3504600</v>
      </c>
    </row>
    <row r="718" spans="2:10" x14ac:dyDescent="0.25">
      <c r="B718" s="42" t="s">
        <v>952</v>
      </c>
      <c r="C718" s="43" t="s">
        <v>951</v>
      </c>
      <c r="D718" s="42" t="s">
        <v>954</v>
      </c>
      <c r="E718" s="42" t="s">
        <v>20</v>
      </c>
      <c r="F718" s="43" t="s">
        <v>27</v>
      </c>
      <c r="G718" s="44" t="s">
        <v>963</v>
      </c>
      <c r="H718" s="45">
        <v>44895</v>
      </c>
      <c r="I718" s="45">
        <v>45133</v>
      </c>
      <c r="J718" s="46">
        <v>3504600</v>
      </c>
    </row>
    <row r="719" spans="2:10" x14ac:dyDescent="0.25">
      <c r="B719" s="42" t="s">
        <v>952</v>
      </c>
      <c r="C719" s="43" t="s">
        <v>951</v>
      </c>
      <c r="D719" s="42" t="s">
        <v>954</v>
      </c>
      <c r="E719" s="42" t="s">
        <v>20</v>
      </c>
      <c r="F719" s="43" t="s">
        <v>27</v>
      </c>
      <c r="G719" s="44" t="s">
        <v>962</v>
      </c>
      <c r="H719" s="45">
        <v>44895</v>
      </c>
      <c r="I719" s="45">
        <v>45133</v>
      </c>
      <c r="J719" s="46">
        <v>3564000</v>
      </c>
    </row>
    <row r="720" spans="2:10" x14ac:dyDescent="0.25">
      <c r="B720" s="42" t="s">
        <v>952</v>
      </c>
      <c r="C720" s="43" t="s">
        <v>951</v>
      </c>
      <c r="D720" s="42" t="s">
        <v>954</v>
      </c>
      <c r="E720" s="42" t="s">
        <v>20</v>
      </c>
      <c r="F720" s="43" t="s">
        <v>27</v>
      </c>
      <c r="G720" s="44" t="s">
        <v>961</v>
      </c>
      <c r="H720" s="45">
        <v>44895</v>
      </c>
      <c r="I720" s="45">
        <v>45133</v>
      </c>
      <c r="J720" s="46">
        <v>3564000</v>
      </c>
    </row>
    <row r="721" spans="2:10" x14ac:dyDescent="0.25">
      <c r="B721" s="42" t="s">
        <v>952</v>
      </c>
      <c r="C721" s="43" t="s">
        <v>951</v>
      </c>
      <c r="D721" s="42" t="s">
        <v>954</v>
      </c>
      <c r="E721" s="42" t="s">
        <v>20</v>
      </c>
      <c r="F721" s="43" t="s">
        <v>27</v>
      </c>
      <c r="G721" s="44" t="s">
        <v>960</v>
      </c>
      <c r="H721" s="45">
        <v>44902</v>
      </c>
      <c r="I721" s="45">
        <v>45133</v>
      </c>
      <c r="J721" s="46">
        <v>3564000</v>
      </c>
    </row>
    <row r="722" spans="2:10" x14ac:dyDescent="0.25">
      <c r="B722" s="42" t="s">
        <v>952</v>
      </c>
      <c r="C722" s="43" t="s">
        <v>951</v>
      </c>
      <c r="D722" s="42" t="s">
        <v>954</v>
      </c>
      <c r="E722" s="42" t="s">
        <v>20</v>
      </c>
      <c r="F722" s="43" t="s">
        <v>27</v>
      </c>
      <c r="G722" s="44" t="s">
        <v>959</v>
      </c>
      <c r="H722" s="45">
        <v>44902</v>
      </c>
      <c r="I722" s="45">
        <v>45133</v>
      </c>
      <c r="J722" s="46">
        <v>3564000</v>
      </c>
    </row>
    <row r="723" spans="2:10" x14ac:dyDescent="0.25">
      <c r="B723" s="42" t="s">
        <v>952</v>
      </c>
      <c r="C723" s="43" t="s">
        <v>951</v>
      </c>
      <c r="D723" s="42" t="s">
        <v>954</v>
      </c>
      <c r="E723" s="42" t="s">
        <v>20</v>
      </c>
      <c r="F723" s="43" t="s">
        <v>27</v>
      </c>
      <c r="G723" s="44" t="s">
        <v>958</v>
      </c>
      <c r="H723" s="45">
        <v>44902</v>
      </c>
      <c r="I723" s="45">
        <v>45133</v>
      </c>
      <c r="J723" s="46">
        <v>3504600</v>
      </c>
    </row>
    <row r="724" spans="2:10" x14ac:dyDescent="0.25">
      <c r="B724" s="42" t="s">
        <v>952</v>
      </c>
      <c r="C724" s="43" t="s">
        <v>951</v>
      </c>
      <c r="D724" s="42" t="s">
        <v>954</v>
      </c>
      <c r="E724" s="42" t="s">
        <v>20</v>
      </c>
      <c r="F724" s="43" t="s">
        <v>27</v>
      </c>
      <c r="G724" s="44" t="s">
        <v>957</v>
      </c>
      <c r="H724" s="45">
        <v>44907</v>
      </c>
      <c r="I724" s="45">
        <v>45133</v>
      </c>
      <c r="J724" s="46">
        <v>3504600</v>
      </c>
    </row>
    <row r="725" spans="2:10" x14ac:dyDescent="0.25">
      <c r="B725" s="42" t="s">
        <v>952</v>
      </c>
      <c r="C725" s="43" t="s">
        <v>951</v>
      </c>
      <c r="D725" s="42" t="s">
        <v>954</v>
      </c>
      <c r="E725" s="42" t="s">
        <v>20</v>
      </c>
      <c r="F725" s="43" t="s">
        <v>27</v>
      </c>
      <c r="G725" s="44" t="s">
        <v>956</v>
      </c>
      <c r="H725" s="45">
        <v>44908</v>
      </c>
      <c r="I725" s="45">
        <v>45133</v>
      </c>
      <c r="J725" s="46">
        <v>3469554</v>
      </c>
    </row>
    <row r="726" spans="2:10" x14ac:dyDescent="0.25">
      <c r="B726" s="42" t="s">
        <v>952</v>
      </c>
      <c r="C726" s="43" t="s">
        <v>951</v>
      </c>
      <c r="D726" s="42" t="s">
        <v>954</v>
      </c>
      <c r="E726" s="42" t="s">
        <v>20</v>
      </c>
      <c r="F726" s="43" t="s">
        <v>27</v>
      </c>
      <c r="G726" s="44" t="s">
        <v>955</v>
      </c>
      <c r="H726" s="45">
        <v>44915</v>
      </c>
      <c r="I726" s="45">
        <v>45133</v>
      </c>
      <c r="J726" s="46">
        <v>3504600</v>
      </c>
    </row>
    <row r="727" spans="2:10" x14ac:dyDescent="0.25">
      <c r="B727" s="42" t="s">
        <v>952</v>
      </c>
      <c r="C727" s="43" t="s">
        <v>951</v>
      </c>
      <c r="D727" s="42" t="s">
        <v>954</v>
      </c>
      <c r="E727" s="42" t="s">
        <v>20</v>
      </c>
      <c r="F727" s="43" t="s">
        <v>27</v>
      </c>
      <c r="G727" s="44" t="s">
        <v>953</v>
      </c>
      <c r="H727" s="45">
        <v>44915</v>
      </c>
      <c r="I727" s="45">
        <v>45133</v>
      </c>
      <c r="J727" s="46">
        <v>3504600</v>
      </c>
    </row>
    <row r="728" spans="2:10" x14ac:dyDescent="0.25">
      <c r="B728" s="42" t="s">
        <v>538</v>
      </c>
      <c r="C728" s="43" t="s">
        <v>537</v>
      </c>
      <c r="D728" s="42" t="s">
        <v>539</v>
      </c>
      <c r="E728" s="42" t="s">
        <v>10</v>
      </c>
      <c r="F728" s="43" t="s">
        <v>211</v>
      </c>
      <c r="G728" s="44" t="s">
        <v>540</v>
      </c>
      <c r="H728" s="45">
        <v>44824</v>
      </c>
      <c r="I728" s="45">
        <v>45133</v>
      </c>
      <c r="J728" s="46">
        <v>13066200</v>
      </c>
    </row>
    <row r="729" spans="2:10" x14ac:dyDescent="0.25">
      <c r="B729" s="42" t="s">
        <v>1048</v>
      </c>
      <c r="C729" s="43" t="s">
        <v>1047</v>
      </c>
      <c r="D729" s="42" t="s">
        <v>1050</v>
      </c>
      <c r="E729" s="42" t="s">
        <v>446</v>
      </c>
      <c r="F729" s="43" t="s">
        <v>0</v>
      </c>
      <c r="G729" s="44" t="s">
        <v>1054</v>
      </c>
      <c r="H729" s="45">
        <v>44827</v>
      </c>
      <c r="I729" s="45">
        <v>45133</v>
      </c>
      <c r="J729" s="46">
        <v>25127178.34</v>
      </c>
    </row>
    <row r="730" spans="2:10" x14ac:dyDescent="0.25">
      <c r="B730" s="42" t="s">
        <v>1048</v>
      </c>
      <c r="C730" s="43" t="s">
        <v>1047</v>
      </c>
      <c r="D730" s="42" t="s">
        <v>1050</v>
      </c>
      <c r="E730" s="42" t="s">
        <v>446</v>
      </c>
      <c r="F730" s="43" t="s">
        <v>0</v>
      </c>
      <c r="G730" s="44" t="s">
        <v>1053</v>
      </c>
      <c r="H730" s="45">
        <v>44857</v>
      </c>
      <c r="I730" s="45">
        <v>45133</v>
      </c>
      <c r="J730" s="46">
        <v>21666740.739999998</v>
      </c>
    </row>
    <row r="731" spans="2:10" x14ac:dyDescent="0.25">
      <c r="B731" s="42" t="s">
        <v>1048</v>
      </c>
      <c r="C731" s="43" t="s">
        <v>1047</v>
      </c>
      <c r="D731" s="42" t="s">
        <v>1050</v>
      </c>
      <c r="E731" s="42" t="s">
        <v>446</v>
      </c>
      <c r="F731" s="43" t="s">
        <v>0</v>
      </c>
      <c r="G731" s="44" t="s">
        <v>1052</v>
      </c>
      <c r="H731" s="45">
        <v>44886</v>
      </c>
      <c r="I731" s="45">
        <v>45133</v>
      </c>
      <c r="J731" s="46">
        <v>21442037</v>
      </c>
    </row>
    <row r="732" spans="2:10" x14ac:dyDescent="0.25">
      <c r="B732" s="42" t="s">
        <v>1048</v>
      </c>
      <c r="C732" s="43" t="s">
        <v>1047</v>
      </c>
      <c r="D732" s="42" t="s">
        <v>1050</v>
      </c>
      <c r="E732" s="42" t="s">
        <v>446</v>
      </c>
      <c r="F732" s="43" t="s">
        <v>0</v>
      </c>
      <c r="G732" s="44" t="s">
        <v>1051</v>
      </c>
      <c r="H732" s="45">
        <v>44918</v>
      </c>
      <c r="I732" s="45">
        <v>45133</v>
      </c>
      <c r="J732" s="46">
        <v>27778682.469999999</v>
      </c>
    </row>
    <row r="733" spans="2:10" x14ac:dyDescent="0.25">
      <c r="B733" s="42" t="s">
        <v>1048</v>
      </c>
      <c r="C733" s="43" t="s">
        <v>1047</v>
      </c>
      <c r="D733" s="42" t="s">
        <v>1050</v>
      </c>
      <c r="E733" s="42" t="s">
        <v>446</v>
      </c>
      <c r="F733" s="43" t="s">
        <v>0</v>
      </c>
      <c r="G733" s="44" t="s">
        <v>1049</v>
      </c>
      <c r="H733" s="45">
        <v>44948</v>
      </c>
      <c r="I733" s="45">
        <v>45133</v>
      </c>
      <c r="J733" s="46">
        <v>28273033</v>
      </c>
    </row>
    <row r="734" spans="2:10" x14ac:dyDescent="0.25">
      <c r="B734" s="42" t="s">
        <v>1048</v>
      </c>
      <c r="C734" s="43" t="s">
        <v>1047</v>
      </c>
      <c r="D734" s="42" t="s">
        <v>1050</v>
      </c>
      <c r="E734" s="42" t="s">
        <v>446</v>
      </c>
      <c r="F734" s="43" t="s">
        <v>0</v>
      </c>
      <c r="G734" s="44" t="s">
        <v>1919</v>
      </c>
      <c r="H734" s="45">
        <v>44981</v>
      </c>
      <c r="I734" s="45">
        <v>45133</v>
      </c>
      <c r="J734" s="46">
        <v>20318518.02</v>
      </c>
    </row>
    <row r="735" spans="2:10" x14ac:dyDescent="0.25">
      <c r="B735" s="42" t="s">
        <v>1048</v>
      </c>
      <c r="C735" s="43" t="s">
        <v>1047</v>
      </c>
      <c r="D735" s="42" t="s">
        <v>1050</v>
      </c>
      <c r="E735" s="42" t="s">
        <v>446</v>
      </c>
      <c r="F735" s="43" t="s">
        <v>0</v>
      </c>
      <c r="G735" s="44" t="s">
        <v>1920</v>
      </c>
      <c r="H735" s="45">
        <v>45009</v>
      </c>
      <c r="I735" s="45">
        <v>45133</v>
      </c>
      <c r="J735" s="46">
        <v>18872974.260000002</v>
      </c>
    </row>
    <row r="736" spans="2:10" x14ac:dyDescent="0.25">
      <c r="B736" s="42" t="s">
        <v>235</v>
      </c>
      <c r="C736" s="43" t="s">
        <v>234</v>
      </c>
      <c r="D736" s="42" t="s">
        <v>237</v>
      </c>
      <c r="E736" s="42" t="s">
        <v>10</v>
      </c>
      <c r="F736" s="43" t="s">
        <v>168</v>
      </c>
      <c r="G736" s="44" t="s">
        <v>240</v>
      </c>
      <c r="H736" s="45">
        <v>45291</v>
      </c>
      <c r="I736" s="45">
        <v>45133</v>
      </c>
      <c r="J736" s="46">
        <v>6522359583</v>
      </c>
    </row>
    <row r="737" spans="2:10" x14ac:dyDescent="0.25">
      <c r="B737" s="42" t="s">
        <v>235</v>
      </c>
      <c r="C737" s="43" t="s">
        <v>234</v>
      </c>
      <c r="D737" s="42" t="s">
        <v>237</v>
      </c>
      <c r="E737" s="42" t="s">
        <v>10</v>
      </c>
      <c r="F737" s="43" t="s">
        <v>211</v>
      </c>
      <c r="G737" s="44" t="s">
        <v>239</v>
      </c>
      <c r="H737" s="45">
        <v>45290</v>
      </c>
      <c r="I737" s="45">
        <v>45133</v>
      </c>
      <c r="J737" s="46">
        <v>500377804</v>
      </c>
    </row>
    <row r="738" spans="2:10" x14ac:dyDescent="0.25">
      <c r="B738" s="42" t="s">
        <v>235</v>
      </c>
      <c r="C738" s="43" t="s">
        <v>234</v>
      </c>
      <c r="D738" s="42" t="s">
        <v>237</v>
      </c>
      <c r="E738" s="42" t="s">
        <v>10</v>
      </c>
      <c r="F738" s="43" t="s">
        <v>211</v>
      </c>
      <c r="G738" s="44" t="s">
        <v>238</v>
      </c>
      <c r="H738" s="45">
        <v>45291</v>
      </c>
      <c r="I738" s="45">
        <v>45133</v>
      </c>
      <c r="J738" s="46">
        <v>371589930</v>
      </c>
    </row>
    <row r="739" spans="2:10" x14ac:dyDescent="0.25">
      <c r="B739" s="42" t="s">
        <v>235</v>
      </c>
      <c r="C739" s="43" t="s">
        <v>234</v>
      </c>
      <c r="D739" s="42" t="s">
        <v>237</v>
      </c>
      <c r="E739" s="42" t="s">
        <v>10</v>
      </c>
      <c r="F739" s="43" t="s">
        <v>211</v>
      </c>
      <c r="G739" s="44" t="s">
        <v>236</v>
      </c>
      <c r="H739" s="45">
        <v>45291</v>
      </c>
      <c r="I739" s="45">
        <v>45133</v>
      </c>
      <c r="J739" s="46">
        <v>396471595</v>
      </c>
    </row>
    <row r="740" spans="2:10" x14ac:dyDescent="0.25">
      <c r="B740" s="42" t="s">
        <v>1096</v>
      </c>
      <c r="C740" s="43" t="s">
        <v>1095</v>
      </c>
      <c r="D740" s="42" t="s">
        <v>1097</v>
      </c>
      <c r="E740" s="42" t="s">
        <v>10</v>
      </c>
      <c r="F740" s="43" t="s">
        <v>160</v>
      </c>
      <c r="G740" s="44" t="s">
        <v>1801</v>
      </c>
      <c r="H740" s="45">
        <v>44952</v>
      </c>
      <c r="I740" s="45">
        <v>45133</v>
      </c>
      <c r="J740" s="46">
        <v>4529850</v>
      </c>
    </row>
    <row r="741" spans="2:10" x14ac:dyDescent="0.25">
      <c r="B741" s="42" t="s">
        <v>1096</v>
      </c>
      <c r="C741" s="43" t="s">
        <v>1095</v>
      </c>
      <c r="D741" s="42" t="s">
        <v>1097</v>
      </c>
      <c r="E741" s="42" t="s">
        <v>10</v>
      </c>
      <c r="F741" s="43" t="s">
        <v>160</v>
      </c>
      <c r="G741" s="44" t="s">
        <v>1802</v>
      </c>
      <c r="H741" s="45">
        <v>44978</v>
      </c>
      <c r="I741" s="45">
        <v>45133</v>
      </c>
      <c r="J741" s="46">
        <v>4100850</v>
      </c>
    </row>
    <row r="742" spans="2:10" x14ac:dyDescent="0.25">
      <c r="B742" s="42" t="s">
        <v>1096</v>
      </c>
      <c r="C742" s="43" t="s">
        <v>1095</v>
      </c>
      <c r="D742" s="42" t="s">
        <v>1097</v>
      </c>
      <c r="E742" s="42" t="s">
        <v>10</v>
      </c>
      <c r="F742" s="43" t="s">
        <v>160</v>
      </c>
      <c r="G742" s="44" t="s">
        <v>1803</v>
      </c>
      <c r="H742" s="45">
        <v>45001</v>
      </c>
      <c r="I742" s="45">
        <v>45133</v>
      </c>
      <c r="J742" s="46">
        <v>4100850</v>
      </c>
    </row>
    <row r="743" spans="2:10" x14ac:dyDescent="0.25">
      <c r="B743" s="42" t="s">
        <v>1503</v>
      </c>
      <c r="C743" s="43" t="s">
        <v>1502</v>
      </c>
      <c r="D743" s="42" t="s">
        <v>1505</v>
      </c>
      <c r="E743" s="42" t="s">
        <v>1504</v>
      </c>
      <c r="F743" s="43" t="s">
        <v>2</v>
      </c>
      <c r="G743" s="44" t="s">
        <v>1506</v>
      </c>
      <c r="H743" s="45">
        <v>44601</v>
      </c>
      <c r="I743" s="45">
        <v>45133</v>
      </c>
      <c r="J743" s="46">
        <v>339020</v>
      </c>
    </row>
    <row r="744" spans="2:10" x14ac:dyDescent="0.25">
      <c r="B744" s="42" t="s">
        <v>717</v>
      </c>
      <c r="C744" s="43" t="s">
        <v>716</v>
      </c>
      <c r="D744" s="42" t="s">
        <v>720</v>
      </c>
      <c r="E744" s="42" t="s">
        <v>719</v>
      </c>
      <c r="F744" s="43" t="s">
        <v>2</v>
      </c>
      <c r="G744" s="44" t="s">
        <v>718</v>
      </c>
      <c r="H744" s="45">
        <v>44797</v>
      </c>
      <c r="I744" s="45">
        <v>45133</v>
      </c>
      <c r="J744" s="46">
        <v>15000</v>
      </c>
    </row>
    <row r="745" spans="2:10" x14ac:dyDescent="0.25">
      <c r="B745" s="42" t="s">
        <v>1489</v>
      </c>
      <c r="C745" s="43" t="s">
        <v>1488</v>
      </c>
      <c r="D745" s="42" t="s">
        <v>1491</v>
      </c>
      <c r="E745" s="42" t="s">
        <v>1490</v>
      </c>
      <c r="F745" s="43" t="s">
        <v>2</v>
      </c>
      <c r="G745" s="44" t="s">
        <v>1500</v>
      </c>
      <c r="H745" s="45">
        <v>44349</v>
      </c>
      <c r="I745" s="45">
        <v>45133</v>
      </c>
      <c r="J745" s="46">
        <v>135800</v>
      </c>
    </row>
    <row r="746" spans="2:10" x14ac:dyDescent="0.25">
      <c r="B746" s="42" t="s">
        <v>1489</v>
      </c>
      <c r="C746" s="43" t="s">
        <v>1488</v>
      </c>
      <c r="D746" s="42" t="s">
        <v>1491</v>
      </c>
      <c r="E746" s="42" t="s">
        <v>1490</v>
      </c>
      <c r="F746" s="43" t="s">
        <v>2</v>
      </c>
      <c r="G746" s="44" t="s">
        <v>1499</v>
      </c>
      <c r="H746" s="45">
        <v>44421</v>
      </c>
      <c r="I746" s="45">
        <v>45133</v>
      </c>
      <c r="J746" s="46">
        <v>139000</v>
      </c>
    </row>
    <row r="747" spans="2:10" x14ac:dyDescent="0.25">
      <c r="B747" s="42" t="s">
        <v>1489</v>
      </c>
      <c r="C747" s="43" t="s">
        <v>1488</v>
      </c>
      <c r="D747" s="42" t="s">
        <v>1491</v>
      </c>
      <c r="E747" s="42" t="s">
        <v>1490</v>
      </c>
      <c r="F747" s="43" t="s">
        <v>2</v>
      </c>
      <c r="G747" s="44" t="s">
        <v>1498</v>
      </c>
      <c r="H747" s="45">
        <v>44491</v>
      </c>
      <c r="I747" s="45">
        <v>45133</v>
      </c>
      <c r="J747" s="46">
        <v>306800</v>
      </c>
    </row>
    <row r="748" spans="2:10" x14ac:dyDescent="0.25">
      <c r="B748" s="42" t="s">
        <v>1489</v>
      </c>
      <c r="C748" s="43" t="s">
        <v>1488</v>
      </c>
      <c r="D748" s="42" t="s">
        <v>1491</v>
      </c>
      <c r="E748" s="42" t="s">
        <v>1490</v>
      </c>
      <c r="F748" s="43" t="s">
        <v>2</v>
      </c>
      <c r="G748" s="44" t="s">
        <v>1497</v>
      </c>
      <c r="H748" s="45">
        <v>44545</v>
      </c>
      <c r="I748" s="45">
        <v>45133</v>
      </c>
      <c r="J748" s="46">
        <v>207400</v>
      </c>
    </row>
    <row r="749" spans="2:10" x14ac:dyDescent="0.25">
      <c r="B749" s="42" t="s">
        <v>1489</v>
      </c>
      <c r="C749" s="43" t="s">
        <v>1488</v>
      </c>
      <c r="D749" s="42" t="s">
        <v>1491</v>
      </c>
      <c r="E749" s="42" t="s">
        <v>1490</v>
      </c>
      <c r="F749" s="43" t="s">
        <v>2</v>
      </c>
      <c r="G749" s="44" t="s">
        <v>1496</v>
      </c>
      <c r="H749" s="45">
        <v>44636</v>
      </c>
      <c r="I749" s="45">
        <v>45133</v>
      </c>
      <c r="J749" s="46">
        <v>128900</v>
      </c>
    </row>
    <row r="750" spans="2:10" x14ac:dyDescent="0.25">
      <c r="B750" s="42" t="s">
        <v>1489</v>
      </c>
      <c r="C750" s="43" t="s">
        <v>1488</v>
      </c>
      <c r="D750" s="42" t="s">
        <v>1491</v>
      </c>
      <c r="E750" s="42" t="s">
        <v>1490</v>
      </c>
      <c r="F750" s="43" t="s">
        <v>2</v>
      </c>
      <c r="G750" s="44" t="s">
        <v>1495</v>
      </c>
      <c r="H750" s="45">
        <v>44735</v>
      </c>
      <c r="I750" s="45">
        <v>45133</v>
      </c>
      <c r="J750" s="46">
        <v>128200</v>
      </c>
    </row>
    <row r="751" spans="2:10" x14ac:dyDescent="0.25">
      <c r="B751" s="42" t="s">
        <v>1489</v>
      </c>
      <c r="C751" s="43" t="s">
        <v>1488</v>
      </c>
      <c r="D751" s="42" t="s">
        <v>1491</v>
      </c>
      <c r="E751" s="42" t="s">
        <v>1490</v>
      </c>
      <c r="F751" s="43" t="s">
        <v>2</v>
      </c>
      <c r="G751" s="44" t="s">
        <v>1494</v>
      </c>
      <c r="H751" s="45">
        <v>44763</v>
      </c>
      <c r="I751" s="45">
        <v>45133</v>
      </c>
      <c r="J751" s="46">
        <v>600650</v>
      </c>
    </row>
    <row r="752" spans="2:10" x14ac:dyDescent="0.25">
      <c r="B752" s="42" t="s">
        <v>1489</v>
      </c>
      <c r="C752" s="43" t="s">
        <v>1488</v>
      </c>
      <c r="D752" s="42" t="s">
        <v>1491</v>
      </c>
      <c r="E752" s="42" t="s">
        <v>1490</v>
      </c>
      <c r="F752" s="43" t="s">
        <v>2</v>
      </c>
      <c r="G752" s="44" t="s">
        <v>1493</v>
      </c>
      <c r="H752" s="45">
        <v>44859</v>
      </c>
      <c r="I752" s="45">
        <v>45133</v>
      </c>
      <c r="J752" s="46">
        <v>127200</v>
      </c>
    </row>
    <row r="753" spans="2:10" x14ac:dyDescent="0.25">
      <c r="B753" s="42" t="s">
        <v>1489</v>
      </c>
      <c r="C753" s="43" t="s">
        <v>1488</v>
      </c>
      <c r="D753" s="42" t="s">
        <v>1491</v>
      </c>
      <c r="E753" s="42" t="s">
        <v>1490</v>
      </c>
      <c r="F753" s="43" t="s">
        <v>2</v>
      </c>
      <c r="G753" s="44" t="s">
        <v>1492</v>
      </c>
      <c r="H753" s="45">
        <v>44865</v>
      </c>
      <c r="I753" s="45">
        <v>45133</v>
      </c>
      <c r="J753" s="46">
        <v>38000</v>
      </c>
    </row>
    <row r="754" spans="2:10" x14ac:dyDescent="0.25">
      <c r="B754" s="42" t="s">
        <v>188</v>
      </c>
      <c r="C754" s="43" t="s">
        <v>187</v>
      </c>
      <c r="D754" s="42" t="s">
        <v>190</v>
      </c>
      <c r="E754" s="42" t="s">
        <v>20</v>
      </c>
      <c r="F754" s="43" t="s">
        <v>0</v>
      </c>
      <c r="G754" s="44" t="s">
        <v>195</v>
      </c>
      <c r="H754" s="45">
        <v>43713</v>
      </c>
      <c r="I754" s="45">
        <v>45133</v>
      </c>
      <c r="J754" s="46">
        <v>209947</v>
      </c>
    </row>
    <row r="755" spans="2:10" x14ac:dyDescent="0.25">
      <c r="B755" s="42" t="s">
        <v>188</v>
      </c>
      <c r="C755" s="43" t="s">
        <v>187</v>
      </c>
      <c r="D755" s="42" t="s">
        <v>190</v>
      </c>
      <c r="E755" s="42" t="s">
        <v>20</v>
      </c>
      <c r="F755" s="43" t="s">
        <v>0</v>
      </c>
      <c r="G755" s="44" t="s">
        <v>194</v>
      </c>
      <c r="H755" s="45">
        <v>43755</v>
      </c>
      <c r="I755" s="45">
        <v>45133</v>
      </c>
      <c r="J755" s="46">
        <v>708025</v>
      </c>
    </row>
    <row r="756" spans="2:10" x14ac:dyDescent="0.25">
      <c r="B756" s="42" t="s">
        <v>188</v>
      </c>
      <c r="C756" s="43" t="s">
        <v>187</v>
      </c>
      <c r="D756" s="42" t="s">
        <v>190</v>
      </c>
      <c r="E756" s="42" t="s">
        <v>20</v>
      </c>
      <c r="F756" s="43" t="s">
        <v>0</v>
      </c>
      <c r="G756" s="44" t="s">
        <v>193</v>
      </c>
      <c r="H756" s="45">
        <v>43792</v>
      </c>
      <c r="I756" s="45">
        <v>45133</v>
      </c>
      <c r="J756" s="46">
        <v>736924</v>
      </c>
    </row>
    <row r="757" spans="2:10" x14ac:dyDescent="0.25">
      <c r="B757" s="42" t="s">
        <v>188</v>
      </c>
      <c r="C757" s="43" t="s">
        <v>187</v>
      </c>
      <c r="D757" s="42" t="s">
        <v>190</v>
      </c>
      <c r="E757" s="42" t="s">
        <v>20</v>
      </c>
      <c r="F757" s="43" t="s">
        <v>0</v>
      </c>
      <c r="G757" s="44" t="s">
        <v>192</v>
      </c>
      <c r="H757" s="45">
        <v>43818</v>
      </c>
      <c r="I757" s="45">
        <v>45133</v>
      </c>
      <c r="J757" s="46">
        <v>866970</v>
      </c>
    </row>
    <row r="758" spans="2:10" x14ac:dyDescent="0.25">
      <c r="B758" s="42" t="s">
        <v>188</v>
      </c>
      <c r="C758" s="43" t="s">
        <v>187</v>
      </c>
      <c r="D758" s="42" t="s">
        <v>190</v>
      </c>
      <c r="E758" s="42" t="s">
        <v>20</v>
      </c>
      <c r="F758" s="43" t="s">
        <v>0</v>
      </c>
      <c r="G758" s="44" t="s">
        <v>191</v>
      </c>
      <c r="H758" s="45">
        <v>43838</v>
      </c>
      <c r="I758" s="45">
        <v>45133</v>
      </c>
      <c r="J758" s="46">
        <v>534631</v>
      </c>
    </row>
    <row r="759" spans="2:10" x14ac:dyDescent="0.25">
      <c r="B759" s="42" t="s">
        <v>188</v>
      </c>
      <c r="C759" s="43" t="s">
        <v>187</v>
      </c>
      <c r="D759" s="42" t="s">
        <v>190</v>
      </c>
      <c r="E759" s="42" t="s">
        <v>20</v>
      </c>
      <c r="F759" s="43" t="s">
        <v>0</v>
      </c>
      <c r="G759" s="44" t="s">
        <v>189</v>
      </c>
      <c r="H759" s="45">
        <v>43869</v>
      </c>
      <c r="I759" s="45">
        <v>45133</v>
      </c>
      <c r="J759" s="46">
        <v>46410</v>
      </c>
    </row>
    <row r="760" spans="2:10" x14ac:dyDescent="0.25">
      <c r="B760" s="42" t="s">
        <v>1934</v>
      </c>
      <c r="C760" s="43"/>
      <c r="D760" s="42"/>
      <c r="E760" s="42"/>
      <c r="F760" s="43" t="s">
        <v>1931</v>
      </c>
      <c r="G760" s="44"/>
      <c r="H760" s="45"/>
      <c r="I760" s="45">
        <v>45133</v>
      </c>
      <c r="J760" s="46">
        <v>474000</v>
      </c>
    </row>
    <row r="761" spans="2:10" x14ac:dyDescent="0.25">
      <c r="B761" s="42" t="s">
        <v>726</v>
      </c>
      <c r="C761" s="43" t="s">
        <v>725</v>
      </c>
      <c r="D761" s="42" t="s">
        <v>728</v>
      </c>
      <c r="E761" s="42" t="s">
        <v>10</v>
      </c>
      <c r="F761" s="43" t="s">
        <v>160</v>
      </c>
      <c r="G761" s="44" t="s">
        <v>665</v>
      </c>
      <c r="H761" s="45">
        <v>43496</v>
      </c>
      <c r="I761" s="45">
        <v>45133</v>
      </c>
      <c r="J761" s="46">
        <v>1500000</v>
      </c>
    </row>
    <row r="762" spans="2:10" x14ac:dyDescent="0.25">
      <c r="B762" s="42" t="s">
        <v>726</v>
      </c>
      <c r="C762" s="43" t="s">
        <v>725</v>
      </c>
      <c r="D762" s="42" t="s">
        <v>728</v>
      </c>
      <c r="E762" s="42" t="s">
        <v>10</v>
      </c>
      <c r="F762" s="43" t="s">
        <v>160</v>
      </c>
      <c r="G762" s="44" t="s">
        <v>664</v>
      </c>
      <c r="H762" s="45">
        <v>43524</v>
      </c>
      <c r="I762" s="45">
        <v>45133</v>
      </c>
      <c r="J762" s="46">
        <v>1500000</v>
      </c>
    </row>
    <row r="763" spans="2:10" x14ac:dyDescent="0.25">
      <c r="B763" s="42" t="s">
        <v>726</v>
      </c>
      <c r="C763" s="43" t="s">
        <v>725</v>
      </c>
      <c r="D763" s="42" t="s">
        <v>728</v>
      </c>
      <c r="E763" s="42" t="s">
        <v>10</v>
      </c>
      <c r="F763" s="43" t="s">
        <v>160</v>
      </c>
      <c r="G763" s="44" t="s">
        <v>663</v>
      </c>
      <c r="H763" s="45">
        <v>43524</v>
      </c>
      <c r="I763" s="45">
        <v>45133</v>
      </c>
      <c r="J763" s="46">
        <v>1500000</v>
      </c>
    </row>
    <row r="764" spans="2:10" x14ac:dyDescent="0.25">
      <c r="B764" s="42" t="s">
        <v>726</v>
      </c>
      <c r="C764" s="43" t="s">
        <v>725</v>
      </c>
      <c r="D764" s="42" t="s">
        <v>728</v>
      </c>
      <c r="E764" s="42" t="s">
        <v>10</v>
      </c>
      <c r="F764" s="43" t="s">
        <v>160</v>
      </c>
      <c r="G764" s="44" t="s">
        <v>662</v>
      </c>
      <c r="H764" s="45">
        <v>43528</v>
      </c>
      <c r="I764" s="45">
        <v>45133</v>
      </c>
      <c r="J764" s="46">
        <v>1500000</v>
      </c>
    </row>
    <row r="765" spans="2:10" x14ac:dyDescent="0.25">
      <c r="B765" s="42" t="s">
        <v>726</v>
      </c>
      <c r="C765" s="43" t="s">
        <v>725</v>
      </c>
      <c r="D765" s="42" t="s">
        <v>728</v>
      </c>
      <c r="E765" s="42" t="s">
        <v>10</v>
      </c>
      <c r="F765" s="43" t="s">
        <v>160</v>
      </c>
      <c r="G765" s="44" t="s">
        <v>661</v>
      </c>
      <c r="H765" s="45">
        <v>43528</v>
      </c>
      <c r="I765" s="45">
        <v>45133</v>
      </c>
      <c r="J765" s="46">
        <v>1500000</v>
      </c>
    </row>
    <row r="766" spans="2:10" x14ac:dyDescent="0.25">
      <c r="B766" s="42" t="s">
        <v>726</v>
      </c>
      <c r="C766" s="43" t="s">
        <v>725</v>
      </c>
      <c r="D766" s="42" t="s">
        <v>728</v>
      </c>
      <c r="E766" s="42" t="s">
        <v>10</v>
      </c>
      <c r="F766" s="43" t="s">
        <v>2</v>
      </c>
      <c r="G766" s="44" t="s">
        <v>729</v>
      </c>
      <c r="H766" s="45">
        <v>43155</v>
      </c>
      <c r="I766" s="45">
        <v>45133</v>
      </c>
      <c r="J766" s="46">
        <v>4581769.26</v>
      </c>
    </row>
    <row r="767" spans="2:10" x14ac:dyDescent="0.25">
      <c r="B767" s="42" t="s">
        <v>726</v>
      </c>
      <c r="C767" s="43" t="s">
        <v>725</v>
      </c>
      <c r="D767" s="42" t="s">
        <v>728</v>
      </c>
      <c r="E767" s="42" t="s">
        <v>10</v>
      </c>
      <c r="F767" s="43" t="s">
        <v>2</v>
      </c>
      <c r="G767" s="44" t="s">
        <v>727</v>
      </c>
      <c r="H767" s="45">
        <v>43482</v>
      </c>
      <c r="I767" s="45">
        <v>45133</v>
      </c>
      <c r="J767" s="46">
        <v>3491003</v>
      </c>
    </row>
    <row r="768" spans="2:10" x14ac:dyDescent="0.25">
      <c r="B768" s="42" t="s">
        <v>631</v>
      </c>
      <c r="C768" s="43" t="s">
        <v>630</v>
      </c>
      <c r="D768" s="42" t="s">
        <v>633</v>
      </c>
      <c r="E768" s="42" t="s">
        <v>10</v>
      </c>
      <c r="F768" s="43" t="s">
        <v>160</v>
      </c>
      <c r="G768" s="44" t="s">
        <v>673</v>
      </c>
      <c r="H768" s="45">
        <v>43064</v>
      </c>
      <c r="I768" s="45">
        <v>45133</v>
      </c>
      <c r="J768" s="46">
        <v>1500000</v>
      </c>
    </row>
    <row r="769" spans="2:10" x14ac:dyDescent="0.25">
      <c r="B769" s="42" t="s">
        <v>631</v>
      </c>
      <c r="C769" s="43" t="s">
        <v>630</v>
      </c>
      <c r="D769" s="42" t="s">
        <v>633</v>
      </c>
      <c r="E769" s="42" t="s">
        <v>10</v>
      </c>
      <c r="F769" s="43" t="s">
        <v>160</v>
      </c>
      <c r="G769" s="44" t="s">
        <v>672</v>
      </c>
      <c r="H769" s="45">
        <v>43155</v>
      </c>
      <c r="I769" s="45">
        <v>45133</v>
      </c>
      <c r="J769" s="46">
        <v>1500000</v>
      </c>
    </row>
    <row r="770" spans="2:10" x14ac:dyDescent="0.25">
      <c r="B770" s="42" t="s">
        <v>631</v>
      </c>
      <c r="C770" s="43" t="s">
        <v>630</v>
      </c>
      <c r="D770" s="42" t="s">
        <v>633</v>
      </c>
      <c r="E770" s="42" t="s">
        <v>10</v>
      </c>
      <c r="F770" s="43" t="s">
        <v>160</v>
      </c>
      <c r="G770" s="44" t="s">
        <v>671</v>
      </c>
      <c r="H770" s="45">
        <v>43178</v>
      </c>
      <c r="I770" s="45">
        <v>45133</v>
      </c>
      <c r="J770" s="46">
        <v>1500000</v>
      </c>
    </row>
    <row r="771" spans="2:10" x14ac:dyDescent="0.25">
      <c r="B771" s="42" t="s">
        <v>631</v>
      </c>
      <c r="C771" s="43" t="s">
        <v>630</v>
      </c>
      <c r="D771" s="42" t="s">
        <v>633</v>
      </c>
      <c r="E771" s="42" t="s">
        <v>10</v>
      </c>
      <c r="F771" s="43" t="s">
        <v>160</v>
      </c>
      <c r="G771" s="44" t="s">
        <v>670</v>
      </c>
      <c r="H771" s="45">
        <v>43222</v>
      </c>
      <c r="I771" s="45">
        <v>45133</v>
      </c>
      <c r="J771" s="46">
        <v>1500000</v>
      </c>
    </row>
    <row r="772" spans="2:10" x14ac:dyDescent="0.25">
      <c r="B772" s="42" t="s">
        <v>631</v>
      </c>
      <c r="C772" s="43" t="s">
        <v>630</v>
      </c>
      <c r="D772" s="42" t="s">
        <v>633</v>
      </c>
      <c r="E772" s="42" t="s">
        <v>10</v>
      </c>
      <c r="F772" s="43" t="s">
        <v>160</v>
      </c>
      <c r="G772" s="44" t="s">
        <v>669</v>
      </c>
      <c r="H772" s="45">
        <v>43249</v>
      </c>
      <c r="I772" s="45">
        <v>45133</v>
      </c>
      <c r="J772" s="46">
        <v>1500000</v>
      </c>
    </row>
    <row r="773" spans="2:10" x14ac:dyDescent="0.25">
      <c r="B773" s="42" t="s">
        <v>631</v>
      </c>
      <c r="C773" s="43" t="s">
        <v>630</v>
      </c>
      <c r="D773" s="42" t="s">
        <v>633</v>
      </c>
      <c r="E773" s="42" t="s">
        <v>10</v>
      </c>
      <c r="F773" s="43" t="s">
        <v>160</v>
      </c>
      <c r="G773" s="44" t="s">
        <v>668</v>
      </c>
      <c r="H773" s="45">
        <v>43278</v>
      </c>
      <c r="I773" s="45">
        <v>45133</v>
      </c>
      <c r="J773" s="46">
        <v>1500000</v>
      </c>
    </row>
    <row r="774" spans="2:10" x14ac:dyDescent="0.25">
      <c r="B774" s="42" t="s">
        <v>631</v>
      </c>
      <c r="C774" s="43" t="s">
        <v>630</v>
      </c>
      <c r="D774" s="42" t="s">
        <v>633</v>
      </c>
      <c r="E774" s="42" t="s">
        <v>10</v>
      </c>
      <c r="F774" s="43" t="s">
        <v>160</v>
      </c>
      <c r="G774" s="44" t="s">
        <v>667</v>
      </c>
      <c r="H774" s="45">
        <v>43314</v>
      </c>
      <c r="I774" s="45">
        <v>45133</v>
      </c>
      <c r="J774" s="46">
        <v>1500000</v>
      </c>
    </row>
    <row r="775" spans="2:10" x14ac:dyDescent="0.25">
      <c r="B775" s="42" t="s">
        <v>631</v>
      </c>
      <c r="C775" s="43" t="s">
        <v>630</v>
      </c>
      <c r="D775" s="42" t="s">
        <v>633</v>
      </c>
      <c r="E775" s="42" t="s">
        <v>10</v>
      </c>
      <c r="F775" s="43" t="s">
        <v>160</v>
      </c>
      <c r="G775" s="44" t="s">
        <v>666</v>
      </c>
      <c r="H775" s="45">
        <v>43345</v>
      </c>
      <c r="I775" s="45">
        <v>45133</v>
      </c>
      <c r="J775" s="46">
        <v>1500000</v>
      </c>
    </row>
    <row r="776" spans="2:10" x14ac:dyDescent="0.25">
      <c r="B776" s="42" t="s">
        <v>631</v>
      </c>
      <c r="C776" s="43" t="s">
        <v>630</v>
      </c>
      <c r="D776" s="42" t="s">
        <v>633</v>
      </c>
      <c r="E776" s="42" t="s">
        <v>10</v>
      </c>
      <c r="F776" s="43" t="s">
        <v>160</v>
      </c>
      <c r="G776" s="44" t="s">
        <v>665</v>
      </c>
      <c r="H776" s="45">
        <v>43496</v>
      </c>
      <c r="I776" s="45">
        <v>45133</v>
      </c>
      <c r="J776" s="46">
        <v>1500000</v>
      </c>
    </row>
    <row r="777" spans="2:10" x14ac:dyDescent="0.25">
      <c r="B777" s="42" t="s">
        <v>631</v>
      </c>
      <c r="C777" s="43" t="s">
        <v>630</v>
      </c>
      <c r="D777" s="42" t="s">
        <v>633</v>
      </c>
      <c r="E777" s="42" t="s">
        <v>10</v>
      </c>
      <c r="F777" s="43" t="s">
        <v>160</v>
      </c>
      <c r="G777" s="44" t="s">
        <v>664</v>
      </c>
      <c r="H777" s="45">
        <v>43524</v>
      </c>
      <c r="I777" s="45">
        <v>45133</v>
      </c>
      <c r="J777" s="46">
        <v>1500000</v>
      </c>
    </row>
    <row r="778" spans="2:10" x14ac:dyDescent="0.25">
      <c r="B778" s="42" t="s">
        <v>631</v>
      </c>
      <c r="C778" s="43" t="s">
        <v>630</v>
      </c>
      <c r="D778" s="42" t="s">
        <v>633</v>
      </c>
      <c r="E778" s="42" t="s">
        <v>10</v>
      </c>
      <c r="F778" s="43" t="s">
        <v>160</v>
      </c>
      <c r="G778" s="44" t="s">
        <v>663</v>
      </c>
      <c r="H778" s="45">
        <v>43524</v>
      </c>
      <c r="I778" s="45">
        <v>45133</v>
      </c>
      <c r="J778" s="46">
        <v>1500000</v>
      </c>
    </row>
    <row r="779" spans="2:10" x14ac:dyDescent="0.25">
      <c r="B779" s="42" t="s">
        <v>631</v>
      </c>
      <c r="C779" s="43" t="s">
        <v>630</v>
      </c>
      <c r="D779" s="42" t="s">
        <v>633</v>
      </c>
      <c r="E779" s="42" t="s">
        <v>10</v>
      </c>
      <c r="F779" s="43" t="s">
        <v>160</v>
      </c>
      <c r="G779" s="44" t="s">
        <v>662</v>
      </c>
      <c r="H779" s="45">
        <v>43528</v>
      </c>
      <c r="I779" s="45">
        <v>45133</v>
      </c>
      <c r="J779" s="46">
        <v>1500000</v>
      </c>
    </row>
    <row r="780" spans="2:10" x14ac:dyDescent="0.25">
      <c r="B780" s="42" t="s">
        <v>631</v>
      </c>
      <c r="C780" s="43" t="s">
        <v>630</v>
      </c>
      <c r="D780" s="42" t="s">
        <v>633</v>
      </c>
      <c r="E780" s="42" t="s">
        <v>10</v>
      </c>
      <c r="F780" s="43" t="s">
        <v>160</v>
      </c>
      <c r="G780" s="44" t="s">
        <v>661</v>
      </c>
      <c r="H780" s="45">
        <v>43528</v>
      </c>
      <c r="I780" s="45">
        <v>45133</v>
      </c>
      <c r="J780" s="46">
        <v>1500000</v>
      </c>
    </row>
    <row r="781" spans="2:10" x14ac:dyDescent="0.25">
      <c r="B781" s="42" t="s">
        <v>631</v>
      </c>
      <c r="C781" s="43" t="s">
        <v>630</v>
      </c>
      <c r="D781" s="42" t="s">
        <v>633</v>
      </c>
      <c r="E781" s="42" t="s">
        <v>10</v>
      </c>
      <c r="F781" s="43" t="s">
        <v>160</v>
      </c>
      <c r="G781" s="44" t="s">
        <v>660</v>
      </c>
      <c r="H781" s="45">
        <v>43585</v>
      </c>
      <c r="I781" s="45">
        <v>45133</v>
      </c>
      <c r="J781" s="46">
        <v>1500000</v>
      </c>
    </row>
    <row r="782" spans="2:10" x14ac:dyDescent="0.25">
      <c r="B782" s="42" t="s">
        <v>631</v>
      </c>
      <c r="C782" s="43" t="s">
        <v>630</v>
      </c>
      <c r="D782" s="42" t="s">
        <v>633</v>
      </c>
      <c r="E782" s="42" t="s">
        <v>10</v>
      </c>
      <c r="F782" s="43" t="s">
        <v>160</v>
      </c>
      <c r="G782" s="44" t="s">
        <v>659</v>
      </c>
      <c r="H782" s="45">
        <v>43799</v>
      </c>
      <c r="I782" s="45">
        <v>45133</v>
      </c>
      <c r="J782" s="46">
        <v>1500000</v>
      </c>
    </row>
    <row r="783" spans="2:10" x14ac:dyDescent="0.25">
      <c r="B783" s="42" t="s">
        <v>631</v>
      </c>
      <c r="C783" s="43" t="s">
        <v>630</v>
      </c>
      <c r="D783" s="42" t="s">
        <v>633</v>
      </c>
      <c r="E783" s="42" t="s">
        <v>10</v>
      </c>
      <c r="F783" s="43" t="s">
        <v>160</v>
      </c>
      <c r="G783" s="44" t="s">
        <v>658</v>
      </c>
      <c r="H783" s="45">
        <v>43890</v>
      </c>
      <c r="I783" s="45">
        <v>45133</v>
      </c>
      <c r="J783" s="46">
        <v>3000000</v>
      </c>
    </row>
    <row r="784" spans="2:10" x14ac:dyDescent="0.25">
      <c r="B784" s="42" t="s">
        <v>631</v>
      </c>
      <c r="C784" s="43" t="s">
        <v>630</v>
      </c>
      <c r="D784" s="42" t="s">
        <v>633</v>
      </c>
      <c r="E784" s="42" t="s">
        <v>10</v>
      </c>
      <c r="F784" s="43" t="s">
        <v>160</v>
      </c>
      <c r="G784" s="44" t="s">
        <v>657</v>
      </c>
      <c r="H784" s="45">
        <v>43951</v>
      </c>
      <c r="I784" s="45">
        <v>45133</v>
      </c>
      <c r="J784" s="46">
        <v>1500000</v>
      </c>
    </row>
    <row r="785" spans="2:10" x14ac:dyDescent="0.25">
      <c r="B785" s="42" t="s">
        <v>631</v>
      </c>
      <c r="C785" s="43" t="s">
        <v>630</v>
      </c>
      <c r="D785" s="42" t="s">
        <v>633</v>
      </c>
      <c r="E785" s="42" t="s">
        <v>10</v>
      </c>
      <c r="F785" s="43" t="s">
        <v>160</v>
      </c>
      <c r="G785" s="44" t="s">
        <v>656</v>
      </c>
      <c r="H785" s="45">
        <v>43982</v>
      </c>
      <c r="I785" s="45">
        <v>45133</v>
      </c>
      <c r="J785" s="46">
        <v>1500000</v>
      </c>
    </row>
    <row r="786" spans="2:10" x14ac:dyDescent="0.25">
      <c r="B786" s="42" t="s">
        <v>631</v>
      </c>
      <c r="C786" s="43" t="s">
        <v>630</v>
      </c>
      <c r="D786" s="42" t="s">
        <v>633</v>
      </c>
      <c r="E786" s="42" t="s">
        <v>10</v>
      </c>
      <c r="F786" s="43" t="s">
        <v>160</v>
      </c>
      <c r="G786" s="44" t="s">
        <v>655</v>
      </c>
      <c r="H786" s="45">
        <v>44012</v>
      </c>
      <c r="I786" s="45">
        <v>45133</v>
      </c>
      <c r="J786" s="46">
        <v>1500000</v>
      </c>
    </row>
    <row r="787" spans="2:10" x14ac:dyDescent="0.25">
      <c r="B787" s="42" t="s">
        <v>631</v>
      </c>
      <c r="C787" s="43" t="s">
        <v>630</v>
      </c>
      <c r="D787" s="42" t="s">
        <v>633</v>
      </c>
      <c r="E787" s="42" t="s">
        <v>10</v>
      </c>
      <c r="F787" s="43" t="s">
        <v>160</v>
      </c>
      <c r="G787" s="44" t="s">
        <v>654</v>
      </c>
      <c r="H787" s="45">
        <v>44043</v>
      </c>
      <c r="I787" s="45">
        <v>45133</v>
      </c>
      <c r="J787" s="46">
        <v>1500000</v>
      </c>
    </row>
    <row r="788" spans="2:10" x14ac:dyDescent="0.25">
      <c r="B788" s="42" t="s">
        <v>631</v>
      </c>
      <c r="C788" s="43" t="s">
        <v>630</v>
      </c>
      <c r="D788" s="42" t="s">
        <v>633</v>
      </c>
      <c r="E788" s="42" t="s">
        <v>10</v>
      </c>
      <c r="F788" s="43" t="s">
        <v>160</v>
      </c>
      <c r="G788" s="44" t="s">
        <v>653</v>
      </c>
      <c r="H788" s="45">
        <v>44074</v>
      </c>
      <c r="I788" s="45">
        <v>45133</v>
      </c>
      <c r="J788" s="46">
        <v>1500000</v>
      </c>
    </row>
    <row r="789" spans="2:10" x14ac:dyDescent="0.25">
      <c r="B789" s="42" t="s">
        <v>631</v>
      </c>
      <c r="C789" s="43" t="s">
        <v>630</v>
      </c>
      <c r="D789" s="42" t="s">
        <v>633</v>
      </c>
      <c r="E789" s="42" t="s">
        <v>10</v>
      </c>
      <c r="F789" s="43" t="s">
        <v>160</v>
      </c>
      <c r="G789" s="44" t="s">
        <v>652</v>
      </c>
      <c r="H789" s="45">
        <v>44104</v>
      </c>
      <c r="I789" s="45">
        <v>45133</v>
      </c>
      <c r="J789" s="46">
        <v>1500000</v>
      </c>
    </row>
    <row r="790" spans="2:10" x14ac:dyDescent="0.25">
      <c r="B790" s="42" t="s">
        <v>631</v>
      </c>
      <c r="C790" s="43" t="s">
        <v>630</v>
      </c>
      <c r="D790" s="42" t="s">
        <v>633</v>
      </c>
      <c r="E790" s="42" t="s">
        <v>10</v>
      </c>
      <c r="F790" s="43" t="s">
        <v>160</v>
      </c>
      <c r="G790" s="44" t="s">
        <v>651</v>
      </c>
      <c r="H790" s="45">
        <v>44135</v>
      </c>
      <c r="I790" s="45">
        <v>45133</v>
      </c>
      <c r="J790" s="46">
        <v>1500000</v>
      </c>
    </row>
    <row r="791" spans="2:10" x14ac:dyDescent="0.25">
      <c r="B791" s="42" t="s">
        <v>631</v>
      </c>
      <c r="C791" s="43" t="s">
        <v>630</v>
      </c>
      <c r="D791" s="42" t="s">
        <v>633</v>
      </c>
      <c r="E791" s="42" t="s">
        <v>10</v>
      </c>
      <c r="F791" s="43" t="s">
        <v>160</v>
      </c>
      <c r="G791" s="44" t="s">
        <v>650</v>
      </c>
      <c r="H791" s="45">
        <v>44165</v>
      </c>
      <c r="I791" s="45">
        <v>45133</v>
      </c>
      <c r="J791" s="46">
        <v>1500000</v>
      </c>
    </row>
    <row r="792" spans="2:10" x14ac:dyDescent="0.25">
      <c r="B792" s="42" t="s">
        <v>631</v>
      </c>
      <c r="C792" s="43" t="s">
        <v>630</v>
      </c>
      <c r="D792" s="42" t="s">
        <v>633</v>
      </c>
      <c r="E792" s="42" t="s">
        <v>10</v>
      </c>
      <c r="F792" s="43" t="s">
        <v>160</v>
      </c>
      <c r="G792" s="44" t="s">
        <v>649</v>
      </c>
      <c r="H792" s="45">
        <v>44196</v>
      </c>
      <c r="I792" s="45">
        <v>45133</v>
      </c>
      <c r="J792" s="46">
        <v>1500000</v>
      </c>
    </row>
    <row r="793" spans="2:10" x14ac:dyDescent="0.25">
      <c r="B793" s="42" t="s">
        <v>631</v>
      </c>
      <c r="C793" s="43" t="s">
        <v>630</v>
      </c>
      <c r="D793" s="42" t="s">
        <v>633</v>
      </c>
      <c r="E793" s="42" t="s">
        <v>10</v>
      </c>
      <c r="F793" s="43" t="s">
        <v>160</v>
      </c>
      <c r="G793" s="44" t="s">
        <v>648</v>
      </c>
      <c r="H793" s="45">
        <v>44255</v>
      </c>
      <c r="I793" s="45">
        <v>45133</v>
      </c>
      <c r="J793" s="46">
        <v>1500000</v>
      </c>
    </row>
    <row r="794" spans="2:10" x14ac:dyDescent="0.25">
      <c r="B794" s="42" t="s">
        <v>631</v>
      </c>
      <c r="C794" s="43" t="s">
        <v>630</v>
      </c>
      <c r="D794" s="42" t="s">
        <v>633</v>
      </c>
      <c r="E794" s="42" t="s">
        <v>10</v>
      </c>
      <c r="F794" s="43" t="s">
        <v>160</v>
      </c>
      <c r="G794" s="44" t="s">
        <v>647</v>
      </c>
      <c r="H794" s="45">
        <v>44286</v>
      </c>
      <c r="I794" s="45">
        <v>45133</v>
      </c>
      <c r="J794" s="46">
        <v>1500000</v>
      </c>
    </row>
    <row r="795" spans="2:10" x14ac:dyDescent="0.25">
      <c r="B795" s="42" t="s">
        <v>631</v>
      </c>
      <c r="C795" s="43" t="s">
        <v>630</v>
      </c>
      <c r="D795" s="42" t="s">
        <v>633</v>
      </c>
      <c r="E795" s="42" t="s">
        <v>10</v>
      </c>
      <c r="F795" s="43" t="s">
        <v>160</v>
      </c>
      <c r="G795" s="44" t="s">
        <v>646</v>
      </c>
      <c r="H795" s="45">
        <v>44316</v>
      </c>
      <c r="I795" s="45">
        <v>45133</v>
      </c>
      <c r="J795" s="46">
        <v>1500000</v>
      </c>
    </row>
    <row r="796" spans="2:10" x14ac:dyDescent="0.25">
      <c r="B796" s="42" t="s">
        <v>631</v>
      </c>
      <c r="C796" s="43" t="s">
        <v>630</v>
      </c>
      <c r="D796" s="42" t="s">
        <v>633</v>
      </c>
      <c r="E796" s="42" t="s">
        <v>10</v>
      </c>
      <c r="F796" s="43" t="s">
        <v>160</v>
      </c>
      <c r="G796" s="44" t="s">
        <v>645</v>
      </c>
      <c r="H796" s="45">
        <v>44347</v>
      </c>
      <c r="I796" s="45">
        <v>45133</v>
      </c>
      <c r="J796" s="46">
        <v>1500000</v>
      </c>
    </row>
    <row r="797" spans="2:10" x14ac:dyDescent="0.25">
      <c r="B797" s="42" t="s">
        <v>631</v>
      </c>
      <c r="C797" s="43" t="s">
        <v>630</v>
      </c>
      <c r="D797" s="42" t="s">
        <v>633</v>
      </c>
      <c r="E797" s="42" t="s">
        <v>10</v>
      </c>
      <c r="F797" s="43" t="s">
        <v>160</v>
      </c>
      <c r="G797" s="44" t="s">
        <v>644</v>
      </c>
      <c r="H797" s="45">
        <v>44377</v>
      </c>
      <c r="I797" s="45">
        <v>45133</v>
      </c>
      <c r="J797" s="46">
        <v>1500000</v>
      </c>
    </row>
    <row r="798" spans="2:10" x14ac:dyDescent="0.25">
      <c r="B798" s="42" t="s">
        <v>631</v>
      </c>
      <c r="C798" s="43" t="s">
        <v>630</v>
      </c>
      <c r="D798" s="42" t="s">
        <v>633</v>
      </c>
      <c r="E798" s="42" t="s">
        <v>10</v>
      </c>
      <c r="F798" s="43" t="s">
        <v>160</v>
      </c>
      <c r="G798" s="44" t="s">
        <v>643</v>
      </c>
      <c r="H798" s="45">
        <v>44408</v>
      </c>
      <c r="I798" s="45">
        <v>45133</v>
      </c>
      <c r="J798" s="46">
        <v>1500000</v>
      </c>
    </row>
    <row r="799" spans="2:10" x14ac:dyDescent="0.25">
      <c r="B799" s="42" t="s">
        <v>631</v>
      </c>
      <c r="C799" s="43" t="s">
        <v>630</v>
      </c>
      <c r="D799" s="42" t="s">
        <v>633</v>
      </c>
      <c r="E799" s="42" t="s">
        <v>10</v>
      </c>
      <c r="F799" s="43" t="s">
        <v>160</v>
      </c>
      <c r="G799" s="44" t="s">
        <v>642</v>
      </c>
      <c r="H799" s="45">
        <v>44439</v>
      </c>
      <c r="I799" s="45">
        <v>45133</v>
      </c>
      <c r="J799" s="46">
        <v>1500000</v>
      </c>
    </row>
    <row r="800" spans="2:10" x14ac:dyDescent="0.25">
      <c r="B800" s="42" t="s">
        <v>631</v>
      </c>
      <c r="C800" s="43" t="s">
        <v>630</v>
      </c>
      <c r="D800" s="42" t="s">
        <v>633</v>
      </c>
      <c r="E800" s="42" t="s">
        <v>10</v>
      </c>
      <c r="F800" s="43" t="s">
        <v>160</v>
      </c>
      <c r="G800" s="44" t="s">
        <v>641</v>
      </c>
      <c r="H800" s="45">
        <v>44469</v>
      </c>
      <c r="I800" s="45">
        <v>45133</v>
      </c>
      <c r="J800" s="46">
        <v>1500000</v>
      </c>
    </row>
    <row r="801" spans="2:10" x14ac:dyDescent="0.25">
      <c r="B801" s="42" t="s">
        <v>631</v>
      </c>
      <c r="C801" s="43" t="s">
        <v>630</v>
      </c>
      <c r="D801" s="42" t="s">
        <v>633</v>
      </c>
      <c r="E801" s="42" t="s">
        <v>10</v>
      </c>
      <c r="F801" s="43" t="s">
        <v>160</v>
      </c>
      <c r="G801" s="44" t="s">
        <v>640</v>
      </c>
      <c r="H801" s="45">
        <v>44500</v>
      </c>
      <c r="I801" s="45">
        <v>45133</v>
      </c>
      <c r="J801" s="46">
        <v>1500000</v>
      </c>
    </row>
    <row r="802" spans="2:10" x14ac:dyDescent="0.25">
      <c r="B802" s="42" t="s">
        <v>631</v>
      </c>
      <c r="C802" s="43" t="s">
        <v>630</v>
      </c>
      <c r="D802" s="42" t="s">
        <v>633</v>
      </c>
      <c r="E802" s="42" t="s">
        <v>10</v>
      </c>
      <c r="F802" s="43" t="s">
        <v>160</v>
      </c>
      <c r="G802" s="44" t="s">
        <v>639</v>
      </c>
      <c r="H802" s="45">
        <v>44530</v>
      </c>
      <c r="I802" s="45">
        <v>45133</v>
      </c>
      <c r="J802" s="46">
        <v>1500000</v>
      </c>
    </row>
    <row r="803" spans="2:10" x14ac:dyDescent="0.25">
      <c r="B803" s="42" t="s">
        <v>631</v>
      </c>
      <c r="C803" s="43" t="s">
        <v>630</v>
      </c>
      <c r="D803" s="42" t="s">
        <v>633</v>
      </c>
      <c r="E803" s="42" t="s">
        <v>10</v>
      </c>
      <c r="F803" s="43" t="s">
        <v>160</v>
      </c>
      <c r="G803" s="44" t="s">
        <v>638</v>
      </c>
      <c r="H803" s="45">
        <v>44561</v>
      </c>
      <c r="I803" s="45">
        <v>45133</v>
      </c>
      <c r="J803" s="46">
        <v>1500000</v>
      </c>
    </row>
    <row r="804" spans="2:10" x14ac:dyDescent="0.25">
      <c r="B804" s="42" t="s">
        <v>631</v>
      </c>
      <c r="C804" s="43" t="s">
        <v>630</v>
      </c>
      <c r="D804" s="42" t="s">
        <v>633</v>
      </c>
      <c r="E804" s="42" t="s">
        <v>10</v>
      </c>
      <c r="F804" s="43" t="s">
        <v>160</v>
      </c>
      <c r="G804" s="44" t="s">
        <v>637</v>
      </c>
      <c r="H804" s="45">
        <v>44620</v>
      </c>
      <c r="I804" s="45">
        <v>45133</v>
      </c>
      <c r="J804" s="46">
        <v>1500000</v>
      </c>
    </row>
    <row r="805" spans="2:10" x14ac:dyDescent="0.25">
      <c r="B805" s="42" t="s">
        <v>631</v>
      </c>
      <c r="C805" s="43" t="s">
        <v>630</v>
      </c>
      <c r="D805" s="42" t="s">
        <v>633</v>
      </c>
      <c r="E805" s="42" t="s">
        <v>10</v>
      </c>
      <c r="F805" s="43" t="s">
        <v>160</v>
      </c>
      <c r="G805" s="44" t="s">
        <v>636</v>
      </c>
      <c r="H805" s="45">
        <v>44651</v>
      </c>
      <c r="I805" s="45">
        <v>45133</v>
      </c>
      <c r="J805" s="46">
        <v>1500000</v>
      </c>
    </row>
    <row r="806" spans="2:10" x14ac:dyDescent="0.25">
      <c r="B806" s="42" t="s">
        <v>631</v>
      </c>
      <c r="C806" s="43" t="s">
        <v>630</v>
      </c>
      <c r="D806" s="42" t="s">
        <v>633</v>
      </c>
      <c r="E806" s="42" t="s">
        <v>10</v>
      </c>
      <c r="F806" s="43" t="s">
        <v>160</v>
      </c>
      <c r="G806" s="44" t="s">
        <v>635</v>
      </c>
      <c r="H806" s="45">
        <v>44681</v>
      </c>
      <c r="I806" s="45">
        <v>45133</v>
      </c>
      <c r="J806" s="46">
        <v>1500000</v>
      </c>
    </row>
    <row r="807" spans="2:10" x14ac:dyDescent="0.25">
      <c r="B807" s="42" t="s">
        <v>631</v>
      </c>
      <c r="C807" s="43" t="s">
        <v>630</v>
      </c>
      <c r="D807" s="42" t="s">
        <v>633</v>
      </c>
      <c r="E807" s="42" t="s">
        <v>10</v>
      </c>
      <c r="F807" s="43" t="s">
        <v>160</v>
      </c>
      <c r="G807" s="44" t="s">
        <v>634</v>
      </c>
      <c r="H807" s="45">
        <v>44742</v>
      </c>
      <c r="I807" s="45">
        <v>45133</v>
      </c>
      <c r="J807" s="46">
        <v>1500000</v>
      </c>
    </row>
    <row r="808" spans="2:10" x14ac:dyDescent="0.25">
      <c r="B808" s="42" t="s">
        <v>631</v>
      </c>
      <c r="C808" s="43" t="s">
        <v>630</v>
      </c>
      <c r="D808" s="42" t="s">
        <v>633</v>
      </c>
      <c r="E808" s="42" t="s">
        <v>10</v>
      </c>
      <c r="F808" s="43" t="s">
        <v>160</v>
      </c>
      <c r="G808" s="44" t="s">
        <v>632</v>
      </c>
      <c r="H808" s="45">
        <v>44773</v>
      </c>
      <c r="I808" s="45">
        <v>45133</v>
      </c>
      <c r="J808" s="46">
        <v>1500000</v>
      </c>
    </row>
    <row r="809" spans="2:10" x14ac:dyDescent="0.25">
      <c r="B809" s="42" t="s">
        <v>567</v>
      </c>
      <c r="C809" s="43" t="s">
        <v>566</v>
      </c>
      <c r="D809" s="42" t="s">
        <v>569</v>
      </c>
      <c r="E809" s="42" t="s">
        <v>10</v>
      </c>
      <c r="F809" s="43" t="s">
        <v>18</v>
      </c>
      <c r="G809" s="44" t="s">
        <v>568</v>
      </c>
      <c r="H809" s="45">
        <v>44739</v>
      </c>
      <c r="I809" s="45">
        <v>45133</v>
      </c>
      <c r="J809" s="46">
        <v>1000000</v>
      </c>
    </row>
    <row r="810" spans="2:10" x14ac:dyDescent="0.25">
      <c r="B810" s="42" t="s">
        <v>567</v>
      </c>
      <c r="C810" s="43" t="s">
        <v>566</v>
      </c>
      <c r="D810" s="42" t="s">
        <v>569</v>
      </c>
      <c r="E810" s="42" t="s">
        <v>10</v>
      </c>
      <c r="F810" s="43" t="s">
        <v>0</v>
      </c>
      <c r="G810" s="44" t="s">
        <v>1921</v>
      </c>
      <c r="H810" s="45">
        <v>44952</v>
      </c>
      <c r="I810" s="45">
        <v>45133</v>
      </c>
      <c r="J810" s="46">
        <v>595000</v>
      </c>
    </row>
    <row r="811" spans="2:10" x14ac:dyDescent="0.25">
      <c r="B811" s="42" t="s">
        <v>1310</v>
      </c>
      <c r="C811" s="43" t="s">
        <v>1309</v>
      </c>
      <c r="D811" s="42" t="s">
        <v>1312</v>
      </c>
      <c r="E811" s="42" t="s">
        <v>4</v>
      </c>
      <c r="F811" s="43" t="s">
        <v>206</v>
      </c>
      <c r="G811" s="44" t="s">
        <v>1327</v>
      </c>
      <c r="H811" s="45">
        <v>44699</v>
      </c>
      <c r="I811" s="45">
        <v>45133</v>
      </c>
      <c r="J811" s="46">
        <v>2213556</v>
      </c>
    </row>
    <row r="812" spans="2:10" x14ac:dyDescent="0.25">
      <c r="B812" s="42" t="s">
        <v>1310</v>
      </c>
      <c r="C812" s="43" t="s">
        <v>1309</v>
      </c>
      <c r="D812" s="42" t="s">
        <v>1312</v>
      </c>
      <c r="E812" s="42" t="s">
        <v>4</v>
      </c>
      <c r="F812" s="43" t="s">
        <v>206</v>
      </c>
      <c r="G812" s="44" t="s">
        <v>1326</v>
      </c>
      <c r="H812" s="45">
        <v>44709</v>
      </c>
      <c r="I812" s="45">
        <v>45133</v>
      </c>
      <c r="J812" s="46">
        <v>1997285.21</v>
      </c>
    </row>
    <row r="813" spans="2:10" x14ac:dyDescent="0.25">
      <c r="B813" s="42" t="s">
        <v>1310</v>
      </c>
      <c r="C813" s="43" t="s">
        <v>1309</v>
      </c>
      <c r="D813" s="42" t="s">
        <v>1312</v>
      </c>
      <c r="E813" s="42" t="s">
        <v>4</v>
      </c>
      <c r="F813" s="43" t="s">
        <v>206</v>
      </c>
      <c r="G813" s="44" t="s">
        <v>1325</v>
      </c>
      <c r="H813" s="45">
        <v>44715</v>
      </c>
      <c r="I813" s="45">
        <v>45133</v>
      </c>
      <c r="J813" s="46">
        <v>2172667.02</v>
      </c>
    </row>
    <row r="814" spans="2:10" x14ac:dyDescent="0.25">
      <c r="B814" s="42" t="s">
        <v>1310</v>
      </c>
      <c r="C814" s="43" t="s">
        <v>1309</v>
      </c>
      <c r="D814" s="42" t="s">
        <v>1312</v>
      </c>
      <c r="E814" s="42" t="s">
        <v>4</v>
      </c>
      <c r="F814" s="43" t="s">
        <v>206</v>
      </c>
      <c r="G814" s="44" t="s">
        <v>1324</v>
      </c>
      <c r="H814" s="45">
        <v>44729</v>
      </c>
      <c r="I814" s="45">
        <v>45133</v>
      </c>
      <c r="J814" s="46">
        <v>4708752</v>
      </c>
    </row>
    <row r="815" spans="2:10" x14ac:dyDescent="0.25">
      <c r="B815" s="42" t="s">
        <v>1310</v>
      </c>
      <c r="C815" s="43" t="s">
        <v>1309</v>
      </c>
      <c r="D815" s="42" t="s">
        <v>1312</v>
      </c>
      <c r="E815" s="42" t="s">
        <v>4</v>
      </c>
      <c r="F815" s="43" t="s">
        <v>206</v>
      </c>
      <c r="G815" s="44" t="s">
        <v>1323</v>
      </c>
      <c r="H815" s="45">
        <v>44806</v>
      </c>
      <c r="I815" s="45">
        <v>45133</v>
      </c>
      <c r="J815" s="46">
        <v>16005581.470000001</v>
      </c>
    </row>
    <row r="816" spans="2:10" x14ac:dyDescent="0.25">
      <c r="B816" s="42" t="s">
        <v>1310</v>
      </c>
      <c r="C816" s="43" t="s">
        <v>1309</v>
      </c>
      <c r="D816" s="42" t="s">
        <v>1312</v>
      </c>
      <c r="E816" s="42" t="s">
        <v>4</v>
      </c>
      <c r="F816" s="43" t="s">
        <v>206</v>
      </c>
      <c r="G816" s="44" t="s">
        <v>1322</v>
      </c>
      <c r="H816" s="45">
        <v>44835</v>
      </c>
      <c r="I816" s="45">
        <v>45133</v>
      </c>
      <c r="J816" s="46">
        <v>5438484</v>
      </c>
    </row>
    <row r="817" spans="2:10" x14ac:dyDescent="0.25">
      <c r="B817" s="42" t="s">
        <v>1310</v>
      </c>
      <c r="C817" s="43" t="s">
        <v>1309</v>
      </c>
      <c r="D817" s="42" t="s">
        <v>1312</v>
      </c>
      <c r="E817" s="42" t="s">
        <v>4</v>
      </c>
      <c r="F817" s="43" t="s">
        <v>206</v>
      </c>
      <c r="G817" s="44" t="s">
        <v>1321</v>
      </c>
      <c r="H817" s="45">
        <v>44835</v>
      </c>
      <c r="I817" s="45">
        <v>45133</v>
      </c>
      <c r="J817" s="46">
        <v>4196832.78</v>
      </c>
    </row>
    <row r="818" spans="2:10" x14ac:dyDescent="0.25">
      <c r="B818" s="42" t="s">
        <v>1310</v>
      </c>
      <c r="C818" s="43" t="s">
        <v>1309</v>
      </c>
      <c r="D818" s="42" t="s">
        <v>1312</v>
      </c>
      <c r="E818" s="42" t="s">
        <v>4</v>
      </c>
      <c r="F818" s="43" t="s">
        <v>206</v>
      </c>
      <c r="G818" s="44" t="s">
        <v>1320</v>
      </c>
      <c r="H818" s="45">
        <v>44859</v>
      </c>
      <c r="I818" s="45">
        <v>45133</v>
      </c>
      <c r="J818" s="46">
        <v>5895888</v>
      </c>
    </row>
    <row r="819" spans="2:10" x14ac:dyDescent="0.25">
      <c r="B819" s="42" t="s">
        <v>1310</v>
      </c>
      <c r="C819" s="43" t="s">
        <v>1309</v>
      </c>
      <c r="D819" s="42" t="s">
        <v>1312</v>
      </c>
      <c r="E819" s="42" t="s">
        <v>4</v>
      </c>
      <c r="F819" s="43" t="s">
        <v>206</v>
      </c>
      <c r="G819" s="44" t="s">
        <v>1319</v>
      </c>
      <c r="H819" s="45">
        <v>44896</v>
      </c>
      <c r="I819" s="45">
        <v>45133</v>
      </c>
      <c r="J819" s="46">
        <v>1868604.12</v>
      </c>
    </row>
    <row r="820" spans="2:10" x14ac:dyDescent="0.25">
      <c r="B820" s="42" t="s">
        <v>1310</v>
      </c>
      <c r="C820" s="43" t="s">
        <v>1309</v>
      </c>
      <c r="D820" s="42" t="s">
        <v>1312</v>
      </c>
      <c r="E820" s="42" t="s">
        <v>4</v>
      </c>
      <c r="F820" s="43" t="s">
        <v>206</v>
      </c>
      <c r="G820" s="44" t="s">
        <v>1318</v>
      </c>
      <c r="H820" s="45">
        <v>44912</v>
      </c>
      <c r="I820" s="45">
        <v>45133</v>
      </c>
      <c r="J820" s="46">
        <v>5756424</v>
      </c>
    </row>
    <row r="821" spans="2:10" x14ac:dyDescent="0.25">
      <c r="B821" s="42" t="s">
        <v>1310</v>
      </c>
      <c r="C821" s="43" t="s">
        <v>1309</v>
      </c>
      <c r="D821" s="42" t="s">
        <v>1312</v>
      </c>
      <c r="E821" s="42" t="s">
        <v>4</v>
      </c>
      <c r="F821" s="43" t="s">
        <v>206</v>
      </c>
      <c r="G821" s="44" t="s">
        <v>1317</v>
      </c>
      <c r="H821" s="45">
        <v>44914</v>
      </c>
      <c r="I821" s="45">
        <v>45133</v>
      </c>
      <c r="J821" s="46">
        <v>1336951.78</v>
      </c>
    </row>
    <row r="822" spans="2:10" x14ac:dyDescent="0.25">
      <c r="B822" s="42" t="s">
        <v>1310</v>
      </c>
      <c r="C822" s="43" t="s">
        <v>1309</v>
      </c>
      <c r="D822" s="42" t="s">
        <v>1312</v>
      </c>
      <c r="E822" s="42" t="s">
        <v>4</v>
      </c>
      <c r="F822" s="43" t="s">
        <v>206</v>
      </c>
      <c r="G822" s="44" t="s">
        <v>1316</v>
      </c>
      <c r="H822" s="45">
        <v>44914</v>
      </c>
      <c r="I822" s="45">
        <v>45133</v>
      </c>
      <c r="J822" s="46">
        <v>7181940.8200000003</v>
      </c>
    </row>
    <row r="823" spans="2:10" x14ac:dyDescent="0.25">
      <c r="B823" s="42" t="s">
        <v>1310</v>
      </c>
      <c r="C823" s="43" t="s">
        <v>1309</v>
      </c>
      <c r="D823" s="42" t="s">
        <v>1312</v>
      </c>
      <c r="E823" s="42" t="s">
        <v>4</v>
      </c>
      <c r="F823" s="43" t="s">
        <v>206</v>
      </c>
      <c r="G823" s="44" t="s">
        <v>1315</v>
      </c>
      <c r="H823" s="45">
        <v>44914</v>
      </c>
      <c r="I823" s="45">
        <v>45133</v>
      </c>
      <c r="J823" s="46">
        <v>5423580</v>
      </c>
    </row>
    <row r="824" spans="2:10" x14ac:dyDescent="0.25">
      <c r="B824" s="42" t="s">
        <v>1310</v>
      </c>
      <c r="C824" s="43" t="s">
        <v>1309</v>
      </c>
      <c r="D824" s="42" t="s">
        <v>1312</v>
      </c>
      <c r="E824" s="42" t="s">
        <v>4</v>
      </c>
      <c r="F824" s="43" t="s">
        <v>206</v>
      </c>
      <c r="G824" s="44" t="s">
        <v>1314</v>
      </c>
      <c r="H824" s="45">
        <v>44914</v>
      </c>
      <c r="I824" s="45">
        <v>45133</v>
      </c>
      <c r="J824" s="46">
        <v>5179764</v>
      </c>
    </row>
    <row r="825" spans="2:10" x14ac:dyDescent="0.25">
      <c r="B825" s="42" t="s">
        <v>1310</v>
      </c>
      <c r="C825" s="43" t="s">
        <v>1309</v>
      </c>
      <c r="D825" s="42" t="s">
        <v>1312</v>
      </c>
      <c r="E825" s="42" t="s">
        <v>4</v>
      </c>
      <c r="F825" s="43" t="s">
        <v>206</v>
      </c>
      <c r="G825" s="44" t="s">
        <v>1313</v>
      </c>
      <c r="H825" s="45">
        <v>44914</v>
      </c>
      <c r="I825" s="45">
        <v>45133</v>
      </c>
      <c r="J825" s="46">
        <v>6026436</v>
      </c>
    </row>
    <row r="826" spans="2:10" x14ac:dyDescent="0.25">
      <c r="B826" s="42" t="s">
        <v>1310</v>
      </c>
      <c r="C826" s="43" t="s">
        <v>1309</v>
      </c>
      <c r="D826" s="42" t="s">
        <v>1312</v>
      </c>
      <c r="E826" s="42" t="s">
        <v>4</v>
      </c>
      <c r="F826" s="43" t="s">
        <v>206</v>
      </c>
      <c r="G826" s="44" t="s">
        <v>1311</v>
      </c>
      <c r="H826" s="45">
        <v>44922</v>
      </c>
      <c r="I826" s="45">
        <v>45133</v>
      </c>
      <c r="J826" s="46">
        <v>1213038</v>
      </c>
    </row>
    <row r="827" spans="2:10" x14ac:dyDescent="0.25">
      <c r="B827" s="42" t="s">
        <v>1310</v>
      </c>
      <c r="C827" s="43" t="s">
        <v>1309</v>
      </c>
      <c r="D827" s="42" t="s">
        <v>1312</v>
      </c>
      <c r="E827" s="42" t="s">
        <v>4</v>
      </c>
      <c r="F827" s="43" t="s">
        <v>206</v>
      </c>
      <c r="G827" s="44" t="s">
        <v>1782</v>
      </c>
      <c r="H827" s="45">
        <v>44985</v>
      </c>
      <c r="I827" s="45">
        <v>45133</v>
      </c>
      <c r="J827" s="46">
        <v>5819580</v>
      </c>
    </row>
    <row r="828" spans="2:10" x14ac:dyDescent="0.25">
      <c r="B828" s="42" t="s">
        <v>1310</v>
      </c>
      <c r="C828" s="43" t="s">
        <v>1309</v>
      </c>
      <c r="D828" s="42" t="s">
        <v>1312</v>
      </c>
      <c r="E828" s="42" t="s">
        <v>4</v>
      </c>
      <c r="F828" s="43" t="s">
        <v>1930</v>
      </c>
      <c r="G828" s="44" t="s">
        <v>1785</v>
      </c>
      <c r="H828" s="45">
        <v>44950</v>
      </c>
      <c r="I828" s="45">
        <v>45133</v>
      </c>
      <c r="J828" s="46">
        <v>2140494.73</v>
      </c>
    </row>
    <row r="829" spans="2:10" x14ac:dyDescent="0.25">
      <c r="B829" s="42" t="s">
        <v>1310</v>
      </c>
      <c r="C829" s="43" t="s">
        <v>1309</v>
      </c>
      <c r="D829" s="42" t="s">
        <v>1312</v>
      </c>
      <c r="E829" s="42" t="s">
        <v>4</v>
      </c>
      <c r="F829" s="43" t="s">
        <v>1930</v>
      </c>
      <c r="G829" s="44" t="s">
        <v>1786</v>
      </c>
      <c r="H829" s="45">
        <v>44985</v>
      </c>
      <c r="I829" s="45">
        <v>45133</v>
      </c>
      <c r="J829" s="46">
        <v>5784384.75</v>
      </c>
    </row>
    <row r="830" spans="2:10" x14ac:dyDescent="0.25">
      <c r="B830" s="42" t="s">
        <v>1249</v>
      </c>
      <c r="C830" s="43" t="s">
        <v>1248</v>
      </c>
      <c r="D830" s="42" t="s">
        <v>1251</v>
      </c>
      <c r="E830" s="42" t="s">
        <v>10</v>
      </c>
      <c r="F830" s="43" t="s">
        <v>0</v>
      </c>
      <c r="G830" s="44" t="s">
        <v>1259</v>
      </c>
      <c r="H830" s="45">
        <v>43788</v>
      </c>
      <c r="I830" s="45">
        <v>45133</v>
      </c>
      <c r="J830" s="46">
        <v>80127</v>
      </c>
    </row>
    <row r="831" spans="2:10" x14ac:dyDescent="0.25">
      <c r="B831" s="42" t="s">
        <v>1249</v>
      </c>
      <c r="C831" s="43" t="s">
        <v>1248</v>
      </c>
      <c r="D831" s="42" t="s">
        <v>1251</v>
      </c>
      <c r="E831" s="42" t="s">
        <v>10</v>
      </c>
      <c r="F831" s="43" t="s">
        <v>0</v>
      </c>
      <c r="G831" s="44" t="s">
        <v>1258</v>
      </c>
      <c r="H831" s="45">
        <v>43812</v>
      </c>
      <c r="I831" s="45">
        <v>45133</v>
      </c>
      <c r="J831" s="46">
        <v>31300</v>
      </c>
    </row>
    <row r="832" spans="2:10" x14ac:dyDescent="0.25">
      <c r="B832" s="42" t="s">
        <v>1249</v>
      </c>
      <c r="C832" s="43" t="s">
        <v>1248</v>
      </c>
      <c r="D832" s="42" t="s">
        <v>1251</v>
      </c>
      <c r="E832" s="42" t="s">
        <v>10</v>
      </c>
      <c r="F832" s="43" t="s">
        <v>0</v>
      </c>
      <c r="G832" s="44" t="s">
        <v>1257</v>
      </c>
      <c r="H832" s="45">
        <v>43832</v>
      </c>
      <c r="I832" s="45">
        <v>45133</v>
      </c>
      <c r="J832" s="46">
        <v>187754</v>
      </c>
    </row>
    <row r="833" spans="2:10" x14ac:dyDescent="0.25">
      <c r="B833" s="42" t="s">
        <v>1249</v>
      </c>
      <c r="C833" s="43" t="s">
        <v>1248</v>
      </c>
      <c r="D833" s="42" t="s">
        <v>1251</v>
      </c>
      <c r="E833" s="42" t="s">
        <v>10</v>
      </c>
      <c r="F833" s="43" t="s">
        <v>0</v>
      </c>
      <c r="G833" s="44" t="s">
        <v>1256</v>
      </c>
      <c r="H833" s="45">
        <v>43863</v>
      </c>
      <c r="I833" s="45">
        <v>45133</v>
      </c>
      <c r="J833" s="46">
        <v>114591</v>
      </c>
    </row>
    <row r="834" spans="2:10" x14ac:dyDescent="0.25">
      <c r="B834" s="42" t="s">
        <v>1249</v>
      </c>
      <c r="C834" s="43" t="s">
        <v>1248</v>
      </c>
      <c r="D834" s="42" t="s">
        <v>1251</v>
      </c>
      <c r="E834" s="42" t="s">
        <v>10</v>
      </c>
      <c r="F834" s="43" t="s">
        <v>0</v>
      </c>
      <c r="G834" s="44" t="s">
        <v>1255</v>
      </c>
      <c r="H834" s="45">
        <v>43863</v>
      </c>
      <c r="I834" s="45">
        <v>45133</v>
      </c>
      <c r="J834" s="46">
        <v>302000</v>
      </c>
    </row>
    <row r="835" spans="2:10" x14ac:dyDescent="0.25">
      <c r="B835" s="42" t="s">
        <v>1249</v>
      </c>
      <c r="C835" s="43" t="s">
        <v>1248</v>
      </c>
      <c r="D835" s="42" t="s">
        <v>1251</v>
      </c>
      <c r="E835" s="42" t="s">
        <v>10</v>
      </c>
      <c r="F835" s="43" t="s">
        <v>0</v>
      </c>
      <c r="G835" s="44" t="s">
        <v>1254</v>
      </c>
      <c r="H835" s="45">
        <v>43882</v>
      </c>
      <c r="I835" s="45">
        <v>45133</v>
      </c>
      <c r="J835" s="46">
        <v>120000</v>
      </c>
    </row>
    <row r="836" spans="2:10" x14ac:dyDescent="0.25">
      <c r="B836" s="42" t="s">
        <v>1249</v>
      </c>
      <c r="C836" s="43" t="s">
        <v>1248</v>
      </c>
      <c r="D836" s="42" t="s">
        <v>1251</v>
      </c>
      <c r="E836" s="42" t="s">
        <v>10</v>
      </c>
      <c r="F836" s="43" t="s">
        <v>0</v>
      </c>
      <c r="G836" s="44" t="s">
        <v>1253</v>
      </c>
      <c r="H836" s="45">
        <v>43890</v>
      </c>
      <c r="I836" s="45">
        <v>45133</v>
      </c>
      <c r="J836" s="46">
        <v>160000</v>
      </c>
    </row>
    <row r="837" spans="2:10" x14ac:dyDescent="0.25">
      <c r="B837" s="42" t="s">
        <v>1249</v>
      </c>
      <c r="C837" s="43" t="s">
        <v>1248</v>
      </c>
      <c r="D837" s="42" t="s">
        <v>1251</v>
      </c>
      <c r="E837" s="42" t="s">
        <v>10</v>
      </c>
      <c r="F837" s="43" t="s">
        <v>0</v>
      </c>
      <c r="G837" s="44" t="s">
        <v>1252</v>
      </c>
      <c r="H837" s="45">
        <v>43911</v>
      </c>
      <c r="I837" s="45">
        <v>45133</v>
      </c>
      <c r="J837" s="46">
        <v>203710</v>
      </c>
    </row>
    <row r="838" spans="2:10" x14ac:dyDescent="0.25">
      <c r="B838" s="42" t="s">
        <v>1249</v>
      </c>
      <c r="C838" s="43" t="s">
        <v>1248</v>
      </c>
      <c r="D838" s="42" t="s">
        <v>1251</v>
      </c>
      <c r="E838" s="42" t="s">
        <v>10</v>
      </c>
      <c r="F838" s="43" t="s">
        <v>0</v>
      </c>
      <c r="G838" s="44" t="s">
        <v>1250</v>
      </c>
      <c r="H838" s="45">
        <v>44672</v>
      </c>
      <c r="I838" s="45">
        <v>45133</v>
      </c>
      <c r="J838" s="46">
        <v>172000</v>
      </c>
    </row>
    <row r="839" spans="2:10" x14ac:dyDescent="0.25">
      <c r="B839" s="42" t="s">
        <v>614</v>
      </c>
      <c r="C839" s="43" t="s">
        <v>613</v>
      </c>
      <c r="D839" s="42" t="s">
        <v>616</v>
      </c>
      <c r="E839" s="42" t="s">
        <v>10</v>
      </c>
      <c r="F839" s="43" t="s">
        <v>2</v>
      </c>
      <c r="G839" s="44" t="s">
        <v>1587</v>
      </c>
      <c r="H839" s="45">
        <v>44709</v>
      </c>
      <c r="I839" s="45">
        <v>45133</v>
      </c>
      <c r="J839" s="46">
        <v>156900</v>
      </c>
    </row>
    <row r="840" spans="2:10" x14ac:dyDescent="0.25">
      <c r="B840" s="42" t="s">
        <v>614</v>
      </c>
      <c r="C840" s="43" t="s">
        <v>613</v>
      </c>
      <c r="D840" s="42" t="s">
        <v>616</v>
      </c>
      <c r="E840" s="42" t="s">
        <v>10</v>
      </c>
      <c r="F840" s="43" t="s">
        <v>2</v>
      </c>
      <c r="G840" s="44" t="s">
        <v>1586</v>
      </c>
      <c r="H840" s="45">
        <v>44740</v>
      </c>
      <c r="I840" s="45">
        <v>45133</v>
      </c>
      <c r="J840" s="46">
        <v>361700</v>
      </c>
    </row>
    <row r="841" spans="2:10" x14ac:dyDescent="0.25">
      <c r="B841" s="42" t="s">
        <v>614</v>
      </c>
      <c r="C841" s="43" t="s">
        <v>613</v>
      </c>
      <c r="D841" s="42" t="s">
        <v>616</v>
      </c>
      <c r="E841" s="42" t="s">
        <v>10</v>
      </c>
      <c r="F841" s="43" t="s">
        <v>2</v>
      </c>
      <c r="G841" s="44" t="s">
        <v>1585</v>
      </c>
      <c r="H841" s="45">
        <v>44770</v>
      </c>
      <c r="I841" s="45">
        <v>45133</v>
      </c>
      <c r="J841" s="46">
        <v>214500</v>
      </c>
    </row>
    <row r="842" spans="2:10" x14ac:dyDescent="0.25">
      <c r="B842" s="42" t="s">
        <v>614</v>
      </c>
      <c r="C842" s="43" t="s">
        <v>613</v>
      </c>
      <c r="D842" s="42" t="s">
        <v>616</v>
      </c>
      <c r="E842" s="42" t="s">
        <v>10</v>
      </c>
      <c r="F842" s="43" t="s">
        <v>2</v>
      </c>
      <c r="G842" s="44" t="s">
        <v>1584</v>
      </c>
      <c r="H842" s="45">
        <v>44804</v>
      </c>
      <c r="I842" s="45">
        <v>45133</v>
      </c>
      <c r="J842" s="46">
        <v>217200</v>
      </c>
    </row>
    <row r="843" spans="2:10" x14ac:dyDescent="0.25">
      <c r="B843" s="42" t="s">
        <v>614</v>
      </c>
      <c r="C843" s="43" t="s">
        <v>613</v>
      </c>
      <c r="D843" s="42" t="s">
        <v>616</v>
      </c>
      <c r="E843" s="42" t="s">
        <v>10</v>
      </c>
      <c r="F843" s="43" t="s">
        <v>2</v>
      </c>
      <c r="G843" s="44" t="s">
        <v>1583</v>
      </c>
      <c r="H843" s="45">
        <v>44831</v>
      </c>
      <c r="I843" s="45">
        <v>45133</v>
      </c>
      <c r="J843" s="46">
        <v>177100</v>
      </c>
    </row>
    <row r="844" spans="2:10" x14ac:dyDescent="0.25">
      <c r="B844" s="42" t="s">
        <v>614</v>
      </c>
      <c r="C844" s="43" t="s">
        <v>613</v>
      </c>
      <c r="D844" s="42" t="s">
        <v>616</v>
      </c>
      <c r="E844" s="42" t="s">
        <v>10</v>
      </c>
      <c r="F844" s="43" t="s">
        <v>2</v>
      </c>
      <c r="G844" s="44" t="s">
        <v>1582</v>
      </c>
      <c r="H844" s="45">
        <v>44835</v>
      </c>
      <c r="I844" s="45">
        <v>45133</v>
      </c>
      <c r="J844" s="46">
        <v>217200</v>
      </c>
    </row>
    <row r="845" spans="2:10" x14ac:dyDescent="0.25">
      <c r="B845" s="42" t="s">
        <v>614</v>
      </c>
      <c r="C845" s="43" t="s">
        <v>613</v>
      </c>
      <c r="D845" s="42" t="s">
        <v>616</v>
      </c>
      <c r="E845" s="42" t="s">
        <v>10</v>
      </c>
      <c r="F845" s="43" t="s">
        <v>2</v>
      </c>
      <c r="G845" s="44" t="s">
        <v>1581</v>
      </c>
      <c r="H845" s="45">
        <v>44859</v>
      </c>
      <c r="I845" s="45">
        <v>45133</v>
      </c>
      <c r="J845" s="46">
        <v>194800</v>
      </c>
    </row>
    <row r="846" spans="2:10" x14ac:dyDescent="0.25">
      <c r="B846" s="42" t="s">
        <v>614</v>
      </c>
      <c r="C846" s="43" t="s">
        <v>613</v>
      </c>
      <c r="D846" s="42" t="s">
        <v>616</v>
      </c>
      <c r="E846" s="42" t="s">
        <v>10</v>
      </c>
      <c r="F846" s="43" t="s">
        <v>2</v>
      </c>
      <c r="G846" s="44" t="s">
        <v>1580</v>
      </c>
      <c r="H846" s="45">
        <v>44891</v>
      </c>
      <c r="I846" s="45">
        <v>45133</v>
      </c>
      <c r="J846" s="46">
        <v>278400</v>
      </c>
    </row>
    <row r="847" spans="2:10" x14ac:dyDescent="0.25">
      <c r="B847" s="42" t="s">
        <v>614</v>
      </c>
      <c r="C847" s="43" t="s">
        <v>613</v>
      </c>
      <c r="D847" s="42" t="s">
        <v>616</v>
      </c>
      <c r="E847" s="42" t="s">
        <v>10</v>
      </c>
      <c r="F847" s="43" t="s">
        <v>2</v>
      </c>
      <c r="G847" s="44" t="s">
        <v>1579</v>
      </c>
      <c r="H847" s="45">
        <v>44915</v>
      </c>
      <c r="I847" s="45">
        <v>45133</v>
      </c>
      <c r="J847" s="46">
        <v>174000</v>
      </c>
    </row>
    <row r="848" spans="2:10" x14ac:dyDescent="0.25">
      <c r="B848" s="42" t="s">
        <v>614</v>
      </c>
      <c r="C848" s="43" t="s">
        <v>613</v>
      </c>
      <c r="D848" s="71" t="s">
        <v>616</v>
      </c>
      <c r="E848" s="42" t="s">
        <v>10</v>
      </c>
      <c r="F848" s="43" t="s">
        <v>0</v>
      </c>
      <c r="G848" s="44" t="s">
        <v>615</v>
      </c>
      <c r="H848" s="45">
        <v>44926</v>
      </c>
      <c r="I848" s="45">
        <v>45133</v>
      </c>
      <c r="J848" s="46">
        <v>12072</v>
      </c>
    </row>
    <row r="849" spans="2:10" x14ac:dyDescent="0.25">
      <c r="B849" s="42" t="s">
        <v>1469</v>
      </c>
      <c r="C849" s="43" t="s">
        <v>1468</v>
      </c>
      <c r="D849" s="42" t="s">
        <v>1743</v>
      </c>
      <c r="E849" s="42" t="s">
        <v>10</v>
      </c>
      <c r="F849" s="43" t="s">
        <v>2</v>
      </c>
      <c r="G849" s="44" t="s">
        <v>1475</v>
      </c>
      <c r="H849" s="45">
        <v>44860</v>
      </c>
      <c r="I849" s="45">
        <v>45133</v>
      </c>
      <c r="J849" s="46">
        <v>24450</v>
      </c>
    </row>
    <row r="850" spans="2:10" x14ac:dyDescent="0.25">
      <c r="B850" s="42" t="s">
        <v>1469</v>
      </c>
      <c r="C850" s="43" t="s">
        <v>1468</v>
      </c>
      <c r="D850" s="42" t="s">
        <v>1743</v>
      </c>
      <c r="E850" s="42" t="s">
        <v>10</v>
      </c>
      <c r="F850" s="43" t="s">
        <v>2</v>
      </c>
      <c r="G850" s="44" t="s">
        <v>1474</v>
      </c>
      <c r="H850" s="45">
        <v>44865</v>
      </c>
      <c r="I850" s="45">
        <v>45133</v>
      </c>
      <c r="J850" s="46">
        <v>22000</v>
      </c>
    </row>
    <row r="851" spans="2:10" x14ac:dyDescent="0.25">
      <c r="B851" s="42" t="s">
        <v>1469</v>
      </c>
      <c r="C851" s="43" t="s">
        <v>1468</v>
      </c>
      <c r="D851" s="42" t="s">
        <v>1743</v>
      </c>
      <c r="E851" s="42" t="s">
        <v>10</v>
      </c>
      <c r="F851" s="43" t="s">
        <v>2</v>
      </c>
      <c r="G851" s="44" t="s">
        <v>1473</v>
      </c>
      <c r="H851" s="45">
        <v>44887</v>
      </c>
      <c r="I851" s="45">
        <v>45133</v>
      </c>
      <c r="J851" s="46">
        <v>179000</v>
      </c>
    </row>
    <row r="852" spans="2:10" x14ac:dyDescent="0.25">
      <c r="B852" s="42" t="s">
        <v>1469</v>
      </c>
      <c r="C852" s="43" t="s">
        <v>1468</v>
      </c>
      <c r="D852" s="42" t="s">
        <v>1743</v>
      </c>
      <c r="E852" s="42" t="s">
        <v>10</v>
      </c>
      <c r="F852" s="43" t="s">
        <v>2</v>
      </c>
      <c r="G852" s="44" t="s">
        <v>1471</v>
      </c>
      <c r="H852" s="45">
        <v>44928</v>
      </c>
      <c r="I852" s="45">
        <v>45133</v>
      </c>
      <c r="J852" s="46">
        <v>44000</v>
      </c>
    </row>
    <row r="853" spans="2:10" x14ac:dyDescent="0.25">
      <c r="B853" s="42" t="s">
        <v>1469</v>
      </c>
      <c r="C853" s="43" t="s">
        <v>1468</v>
      </c>
      <c r="D853" s="42" t="s">
        <v>1743</v>
      </c>
      <c r="E853" s="42" t="s">
        <v>10</v>
      </c>
      <c r="F853" s="43" t="s">
        <v>2</v>
      </c>
      <c r="G853" s="44" t="s">
        <v>1472</v>
      </c>
      <c r="H853" s="45">
        <v>44926</v>
      </c>
      <c r="I853" s="45">
        <v>45133</v>
      </c>
      <c r="J853" s="46">
        <v>186900</v>
      </c>
    </row>
    <row r="854" spans="2:10" x14ac:dyDescent="0.25">
      <c r="B854" s="42" t="s">
        <v>1469</v>
      </c>
      <c r="C854" s="43" t="s">
        <v>1468</v>
      </c>
      <c r="D854" s="42" t="s">
        <v>1743</v>
      </c>
      <c r="E854" s="42" t="s">
        <v>10</v>
      </c>
      <c r="F854" s="43" t="s">
        <v>2</v>
      </c>
      <c r="G854" s="44" t="s">
        <v>1857</v>
      </c>
      <c r="H854" s="45">
        <v>44957</v>
      </c>
      <c r="I854" s="45">
        <v>45133</v>
      </c>
      <c r="J854" s="46">
        <v>30800</v>
      </c>
    </row>
    <row r="855" spans="2:10" x14ac:dyDescent="0.25">
      <c r="B855" s="42" t="s">
        <v>1234</v>
      </c>
      <c r="C855" s="43" t="s">
        <v>1233</v>
      </c>
      <c r="D855" s="42" t="s">
        <v>1237</v>
      </c>
      <c r="E855" s="42" t="s">
        <v>1236</v>
      </c>
      <c r="F855" s="43" t="s">
        <v>18</v>
      </c>
      <c r="G855" s="44" t="s">
        <v>1235</v>
      </c>
      <c r="H855" s="45">
        <v>44826</v>
      </c>
      <c r="I855" s="45">
        <v>45133</v>
      </c>
      <c r="J855" s="46">
        <v>15173235</v>
      </c>
    </row>
    <row r="856" spans="2:10" x14ac:dyDescent="0.25">
      <c r="B856" s="42" t="s">
        <v>870</v>
      </c>
      <c r="C856" s="43" t="s">
        <v>869</v>
      </c>
      <c r="D856" s="42" t="s">
        <v>871</v>
      </c>
      <c r="E856" s="42" t="s">
        <v>10</v>
      </c>
      <c r="F856" s="43" t="s">
        <v>160</v>
      </c>
      <c r="G856" s="44" t="s">
        <v>874</v>
      </c>
      <c r="H856" s="45">
        <v>41596</v>
      </c>
      <c r="I856" s="45">
        <v>45133</v>
      </c>
      <c r="J856" s="46">
        <v>1500000</v>
      </c>
    </row>
    <row r="857" spans="2:10" x14ac:dyDescent="0.25">
      <c r="B857" s="42" t="s">
        <v>870</v>
      </c>
      <c r="C857" s="43" t="s">
        <v>869</v>
      </c>
      <c r="D857" s="42" t="s">
        <v>871</v>
      </c>
      <c r="E857" s="42" t="s">
        <v>10</v>
      </c>
      <c r="F857" s="43" t="s">
        <v>160</v>
      </c>
      <c r="G857" s="44" t="s">
        <v>694</v>
      </c>
      <c r="H857" s="45">
        <v>41658</v>
      </c>
      <c r="I857" s="45">
        <v>45133</v>
      </c>
      <c r="J857" s="46">
        <v>1500000</v>
      </c>
    </row>
    <row r="858" spans="2:10" x14ac:dyDescent="0.25">
      <c r="B858" s="42" t="s">
        <v>870</v>
      </c>
      <c r="C858" s="43" t="s">
        <v>869</v>
      </c>
      <c r="D858" s="42" t="s">
        <v>871</v>
      </c>
      <c r="E858" s="42" t="s">
        <v>10</v>
      </c>
      <c r="F858" s="43" t="s">
        <v>160</v>
      </c>
      <c r="G858" s="44" t="s">
        <v>873</v>
      </c>
      <c r="H858" s="45">
        <v>41712</v>
      </c>
      <c r="I858" s="45">
        <v>45133</v>
      </c>
      <c r="J858" s="46">
        <v>1500000</v>
      </c>
    </row>
    <row r="859" spans="2:10" x14ac:dyDescent="0.25">
      <c r="B859" s="42" t="s">
        <v>870</v>
      </c>
      <c r="C859" s="43" t="s">
        <v>869</v>
      </c>
      <c r="D859" s="42" t="s">
        <v>871</v>
      </c>
      <c r="E859" s="42" t="s">
        <v>10</v>
      </c>
      <c r="F859" s="43" t="s">
        <v>160</v>
      </c>
      <c r="G859" s="44" t="s">
        <v>693</v>
      </c>
      <c r="H859" s="45">
        <v>41770</v>
      </c>
      <c r="I859" s="45">
        <v>45133</v>
      </c>
      <c r="J859" s="46">
        <v>1500000</v>
      </c>
    </row>
    <row r="860" spans="2:10" x14ac:dyDescent="0.25">
      <c r="B860" s="42" t="s">
        <v>870</v>
      </c>
      <c r="C860" s="43" t="s">
        <v>869</v>
      </c>
      <c r="D860" s="42" t="s">
        <v>871</v>
      </c>
      <c r="E860" s="42" t="s">
        <v>10</v>
      </c>
      <c r="F860" s="43" t="s">
        <v>160</v>
      </c>
      <c r="G860" s="44" t="s">
        <v>872</v>
      </c>
      <c r="H860" s="45">
        <v>41832</v>
      </c>
      <c r="I860" s="45">
        <v>45133</v>
      </c>
      <c r="J860" s="46">
        <v>1500000</v>
      </c>
    </row>
    <row r="861" spans="2:10" x14ac:dyDescent="0.25">
      <c r="B861" s="42" t="s">
        <v>870</v>
      </c>
      <c r="C861" s="43" t="s">
        <v>869</v>
      </c>
      <c r="D861" s="42" t="s">
        <v>871</v>
      </c>
      <c r="E861" s="42" t="s">
        <v>10</v>
      </c>
      <c r="F861" s="43" t="s">
        <v>160</v>
      </c>
      <c r="G861" s="44" t="s">
        <v>861</v>
      </c>
      <c r="H861" s="45">
        <v>41923</v>
      </c>
      <c r="I861" s="45">
        <v>45133</v>
      </c>
      <c r="J861" s="46">
        <v>1500000</v>
      </c>
    </row>
    <row r="862" spans="2:10" x14ac:dyDescent="0.25">
      <c r="B862" s="42" t="s">
        <v>870</v>
      </c>
      <c r="C862" s="43" t="s">
        <v>869</v>
      </c>
      <c r="D862" s="42" t="s">
        <v>871</v>
      </c>
      <c r="E862" s="42" t="s">
        <v>10</v>
      </c>
      <c r="F862" s="43" t="s">
        <v>160</v>
      </c>
      <c r="G862" s="44" t="s">
        <v>690</v>
      </c>
      <c r="H862" s="45">
        <v>41986</v>
      </c>
      <c r="I862" s="45">
        <v>45133</v>
      </c>
      <c r="J862" s="46">
        <v>1500000</v>
      </c>
    </row>
    <row r="863" spans="2:10" x14ac:dyDescent="0.25">
      <c r="B863" s="42" t="s">
        <v>870</v>
      </c>
      <c r="C863" s="43" t="s">
        <v>869</v>
      </c>
      <c r="D863" s="42" t="s">
        <v>871</v>
      </c>
      <c r="E863" s="42" t="s">
        <v>10</v>
      </c>
      <c r="F863" s="43" t="s">
        <v>160</v>
      </c>
      <c r="G863" s="44" t="s">
        <v>689</v>
      </c>
      <c r="H863" s="45">
        <v>42015</v>
      </c>
      <c r="I863" s="45">
        <v>45133</v>
      </c>
      <c r="J863" s="46">
        <v>1500000</v>
      </c>
    </row>
    <row r="864" spans="2:10" x14ac:dyDescent="0.25">
      <c r="B864" s="42" t="s">
        <v>26</v>
      </c>
      <c r="C864" s="43" t="s">
        <v>25</v>
      </c>
      <c r="D864" s="42" t="s">
        <v>29</v>
      </c>
      <c r="E864" s="42" t="s">
        <v>10</v>
      </c>
      <c r="F864" s="43" t="s">
        <v>27</v>
      </c>
      <c r="G864" s="44" t="s">
        <v>28</v>
      </c>
      <c r="H864" s="45">
        <v>44353</v>
      </c>
      <c r="I864" s="45">
        <v>45133</v>
      </c>
      <c r="J864" s="46">
        <v>3023790</v>
      </c>
    </row>
    <row r="865" spans="2:10" x14ac:dyDescent="0.25">
      <c r="B865" s="42" t="s">
        <v>622</v>
      </c>
      <c r="C865" s="43" t="s">
        <v>621</v>
      </c>
      <c r="D865" s="42" t="s">
        <v>625</v>
      </c>
      <c r="E865" s="42" t="s">
        <v>624</v>
      </c>
      <c r="F865" s="43" t="s">
        <v>18</v>
      </c>
      <c r="G865" s="44" t="s">
        <v>623</v>
      </c>
      <c r="H865" s="45">
        <v>44877</v>
      </c>
      <c r="I865" s="45">
        <v>45133</v>
      </c>
      <c r="J865" s="46">
        <v>5394000</v>
      </c>
    </row>
    <row r="866" spans="2:10" x14ac:dyDescent="0.25">
      <c r="B866" s="42" t="s">
        <v>588</v>
      </c>
      <c r="C866" s="43" t="s">
        <v>587</v>
      </c>
      <c r="D866" s="42" t="s">
        <v>590</v>
      </c>
      <c r="E866" s="42" t="s">
        <v>37</v>
      </c>
      <c r="F866" s="43" t="s">
        <v>18</v>
      </c>
      <c r="G866" s="44" t="s">
        <v>593</v>
      </c>
      <c r="H866" s="45">
        <v>44892</v>
      </c>
      <c r="I866" s="45">
        <v>45133</v>
      </c>
      <c r="J866" s="46">
        <v>680680</v>
      </c>
    </row>
    <row r="867" spans="2:10" x14ac:dyDescent="0.25">
      <c r="B867" s="42" t="s">
        <v>588</v>
      </c>
      <c r="C867" s="43" t="s">
        <v>587</v>
      </c>
      <c r="D867" s="42" t="s">
        <v>590</v>
      </c>
      <c r="E867" s="42" t="s">
        <v>37</v>
      </c>
      <c r="F867" s="43" t="s">
        <v>18</v>
      </c>
      <c r="G867" s="44" t="s">
        <v>592</v>
      </c>
      <c r="H867" s="45">
        <v>44863</v>
      </c>
      <c r="I867" s="45">
        <v>45133</v>
      </c>
      <c r="J867" s="46">
        <v>1978646.5</v>
      </c>
    </row>
    <row r="868" spans="2:10" x14ac:dyDescent="0.25">
      <c r="B868" s="42" t="s">
        <v>588</v>
      </c>
      <c r="C868" s="43" t="s">
        <v>587</v>
      </c>
      <c r="D868" s="42" t="s">
        <v>590</v>
      </c>
      <c r="E868" s="42" t="s">
        <v>37</v>
      </c>
      <c r="F868" s="43" t="s">
        <v>18</v>
      </c>
      <c r="G868" s="44" t="s">
        <v>591</v>
      </c>
      <c r="H868" s="45">
        <v>44892</v>
      </c>
      <c r="I868" s="45">
        <v>45133</v>
      </c>
      <c r="J868" s="46">
        <v>924273</v>
      </c>
    </row>
    <row r="869" spans="2:10" x14ac:dyDescent="0.25">
      <c r="B869" s="42" t="s">
        <v>588</v>
      </c>
      <c r="C869" s="43" t="s">
        <v>587</v>
      </c>
      <c r="D869" s="42" t="s">
        <v>590</v>
      </c>
      <c r="E869" s="42" t="s">
        <v>37</v>
      </c>
      <c r="F869" s="43" t="s">
        <v>18</v>
      </c>
      <c r="G869" s="44" t="s">
        <v>589</v>
      </c>
      <c r="H869" s="45">
        <v>44933</v>
      </c>
      <c r="I869" s="45">
        <v>45133</v>
      </c>
      <c r="J869" s="46">
        <v>892500</v>
      </c>
    </row>
    <row r="870" spans="2:10" x14ac:dyDescent="0.25">
      <c r="B870" s="42" t="s">
        <v>588</v>
      </c>
      <c r="C870" s="43" t="s">
        <v>587</v>
      </c>
      <c r="D870" s="42" t="s">
        <v>590</v>
      </c>
      <c r="E870" s="42" t="s">
        <v>37</v>
      </c>
      <c r="F870" s="43" t="s">
        <v>18</v>
      </c>
      <c r="G870" s="44" t="s">
        <v>1826</v>
      </c>
      <c r="H870" s="45">
        <v>44952</v>
      </c>
      <c r="I870" s="45">
        <v>45133</v>
      </c>
      <c r="J870" s="46">
        <v>226100</v>
      </c>
    </row>
    <row r="871" spans="2:10" x14ac:dyDescent="0.25">
      <c r="B871" s="42" t="s">
        <v>117</v>
      </c>
      <c r="C871" s="43" t="s">
        <v>116</v>
      </c>
      <c r="D871" s="42" t="s">
        <v>119</v>
      </c>
      <c r="E871" s="42" t="s">
        <v>118</v>
      </c>
      <c r="F871" s="43" t="s">
        <v>0</v>
      </c>
      <c r="G871" s="44" t="s">
        <v>1916</v>
      </c>
      <c r="H871" s="45">
        <v>44942</v>
      </c>
      <c r="I871" s="45">
        <v>45133</v>
      </c>
      <c r="J871" s="46">
        <v>253459</v>
      </c>
    </row>
    <row r="872" spans="2:10" x14ac:dyDescent="0.25">
      <c r="B872" s="42" t="s">
        <v>117</v>
      </c>
      <c r="C872" s="43" t="s">
        <v>116</v>
      </c>
      <c r="D872" s="42" t="s">
        <v>119</v>
      </c>
      <c r="E872" s="42" t="s">
        <v>118</v>
      </c>
      <c r="F872" s="43" t="s">
        <v>0</v>
      </c>
      <c r="G872" s="44" t="s">
        <v>1917</v>
      </c>
      <c r="H872" s="45">
        <v>44985</v>
      </c>
      <c r="I872" s="45">
        <v>45133</v>
      </c>
      <c r="J872" s="46">
        <v>253459</v>
      </c>
    </row>
    <row r="873" spans="2:10" x14ac:dyDescent="0.25">
      <c r="B873" s="42" t="s">
        <v>215</v>
      </c>
      <c r="C873" s="43" t="s">
        <v>214</v>
      </c>
      <c r="D873" s="42" t="s">
        <v>217</v>
      </c>
      <c r="E873" s="42" t="s">
        <v>10</v>
      </c>
      <c r="F873" s="43" t="s">
        <v>0</v>
      </c>
      <c r="G873" s="44" t="s">
        <v>216</v>
      </c>
      <c r="H873" s="45">
        <v>44770</v>
      </c>
      <c r="I873" s="45">
        <v>45133</v>
      </c>
      <c r="J873" s="46">
        <v>178500</v>
      </c>
    </row>
    <row r="874" spans="2:10" x14ac:dyDescent="0.25">
      <c r="B874" s="42" t="s">
        <v>152</v>
      </c>
      <c r="C874" s="43" t="s">
        <v>151</v>
      </c>
      <c r="D874" s="42" t="s">
        <v>154</v>
      </c>
      <c r="E874" s="42" t="s">
        <v>153</v>
      </c>
      <c r="F874" s="43" t="s">
        <v>0</v>
      </c>
      <c r="G874" s="44" t="s">
        <v>157</v>
      </c>
      <c r="H874" s="45">
        <v>44891</v>
      </c>
      <c r="I874" s="45">
        <v>45133</v>
      </c>
      <c r="J874" s="46">
        <v>2080728</v>
      </c>
    </row>
    <row r="875" spans="2:10" x14ac:dyDescent="0.25">
      <c r="B875" s="42" t="s">
        <v>152</v>
      </c>
      <c r="C875" s="43" t="s">
        <v>151</v>
      </c>
      <c r="D875" s="42" t="s">
        <v>154</v>
      </c>
      <c r="E875" s="42" t="s">
        <v>153</v>
      </c>
      <c r="F875" s="43" t="s">
        <v>0</v>
      </c>
      <c r="G875" s="44" t="s">
        <v>156</v>
      </c>
      <c r="H875" s="45">
        <v>44898</v>
      </c>
      <c r="I875" s="45">
        <v>45133</v>
      </c>
      <c r="J875" s="46">
        <v>453492</v>
      </c>
    </row>
    <row r="876" spans="2:10" x14ac:dyDescent="0.25">
      <c r="B876" s="42" t="s">
        <v>152</v>
      </c>
      <c r="C876" s="43" t="s">
        <v>151</v>
      </c>
      <c r="D876" s="42" t="s">
        <v>154</v>
      </c>
      <c r="E876" s="42" t="s">
        <v>153</v>
      </c>
      <c r="F876" s="43" t="s">
        <v>0</v>
      </c>
      <c r="G876" s="44" t="s">
        <v>155</v>
      </c>
      <c r="H876" s="45">
        <v>44913</v>
      </c>
      <c r="I876" s="45">
        <v>45133</v>
      </c>
      <c r="J876" s="46">
        <v>453492</v>
      </c>
    </row>
    <row r="877" spans="2:10" x14ac:dyDescent="0.25">
      <c r="B877" s="42" t="s">
        <v>152</v>
      </c>
      <c r="C877" s="43" t="s">
        <v>151</v>
      </c>
      <c r="D877" s="42" t="s">
        <v>154</v>
      </c>
      <c r="E877" s="42" t="s">
        <v>153</v>
      </c>
      <c r="F877" s="43" t="s">
        <v>0</v>
      </c>
      <c r="G877" s="44" t="s">
        <v>1913</v>
      </c>
      <c r="H877" s="45">
        <v>44929</v>
      </c>
      <c r="I877" s="45">
        <v>45133</v>
      </c>
      <c r="J877" s="46">
        <v>483726.8</v>
      </c>
    </row>
    <row r="878" spans="2:10" x14ac:dyDescent="0.25">
      <c r="B878" s="42" t="s">
        <v>152</v>
      </c>
      <c r="C878" s="43" t="s">
        <v>151</v>
      </c>
      <c r="D878" s="42" t="s">
        <v>154</v>
      </c>
      <c r="E878" s="42" t="s">
        <v>153</v>
      </c>
      <c r="F878" s="43" t="s">
        <v>0</v>
      </c>
      <c r="G878" s="44" t="s">
        <v>1914</v>
      </c>
      <c r="H878" s="45">
        <v>44943</v>
      </c>
      <c r="I878" s="45">
        <v>45133</v>
      </c>
      <c r="J878" s="46">
        <v>453532.5</v>
      </c>
    </row>
    <row r="879" spans="2:10" x14ac:dyDescent="0.25">
      <c r="B879" s="42" t="s">
        <v>152</v>
      </c>
      <c r="C879" s="43" t="s">
        <v>151</v>
      </c>
      <c r="D879" s="42" t="s">
        <v>154</v>
      </c>
      <c r="E879" s="42" t="s">
        <v>153</v>
      </c>
      <c r="F879" s="43" t="s">
        <v>0</v>
      </c>
      <c r="G879" s="44" t="s">
        <v>1915</v>
      </c>
      <c r="H879" s="45">
        <v>44953</v>
      </c>
      <c r="I879" s="45">
        <v>45133</v>
      </c>
      <c r="J879" s="46">
        <v>96288</v>
      </c>
    </row>
    <row r="880" spans="2:10" x14ac:dyDescent="0.25">
      <c r="B880" s="42" t="s">
        <v>1099</v>
      </c>
      <c r="C880" s="43" t="s">
        <v>1098</v>
      </c>
      <c r="D880" s="42" t="s">
        <v>1101</v>
      </c>
      <c r="E880" s="42" t="s">
        <v>10</v>
      </c>
      <c r="F880" s="43" t="s">
        <v>0</v>
      </c>
      <c r="G880" s="44" t="s">
        <v>1100</v>
      </c>
      <c r="H880" s="45">
        <v>44765</v>
      </c>
      <c r="I880" s="45">
        <v>45133</v>
      </c>
      <c r="J880" s="46">
        <v>2732130</v>
      </c>
    </row>
    <row r="881" spans="2:10" x14ac:dyDescent="0.25">
      <c r="B881" s="42" t="s">
        <v>1099</v>
      </c>
      <c r="C881" s="43" t="s">
        <v>1098</v>
      </c>
      <c r="D881" s="42" t="s">
        <v>1101</v>
      </c>
      <c r="E881" s="42" t="s">
        <v>10</v>
      </c>
      <c r="F881" s="43" t="s">
        <v>0</v>
      </c>
      <c r="G881" s="44" t="s">
        <v>1908</v>
      </c>
      <c r="H881" s="45">
        <v>44975</v>
      </c>
      <c r="I881" s="45">
        <v>45133</v>
      </c>
      <c r="J881" s="46">
        <v>279000</v>
      </c>
    </row>
    <row r="882" spans="2:10" x14ac:dyDescent="0.25">
      <c r="B882" s="42" t="s">
        <v>309</v>
      </c>
      <c r="C882" s="43" t="s">
        <v>308</v>
      </c>
      <c r="D882" s="42" t="s">
        <v>311</v>
      </c>
      <c r="E882" s="42" t="s">
        <v>10</v>
      </c>
      <c r="F882" s="43" t="s">
        <v>0</v>
      </c>
      <c r="G882" s="44" t="s">
        <v>312</v>
      </c>
      <c r="H882" s="45">
        <v>44317</v>
      </c>
      <c r="I882" s="45">
        <v>45133</v>
      </c>
      <c r="J882" s="46">
        <v>2089711</v>
      </c>
    </row>
    <row r="883" spans="2:10" x14ac:dyDescent="0.25">
      <c r="B883" s="42" t="s">
        <v>309</v>
      </c>
      <c r="C883" s="43" t="s">
        <v>308</v>
      </c>
      <c r="D883" s="42" t="s">
        <v>311</v>
      </c>
      <c r="E883" s="42" t="s">
        <v>10</v>
      </c>
      <c r="F883" s="43" t="s">
        <v>0</v>
      </c>
      <c r="G883" s="44" t="s">
        <v>310</v>
      </c>
      <c r="H883" s="45">
        <v>44346</v>
      </c>
      <c r="I883" s="45">
        <v>45133</v>
      </c>
      <c r="J883" s="46">
        <v>2203010</v>
      </c>
    </row>
    <row r="884" spans="2:10" x14ac:dyDescent="0.25">
      <c r="B884" s="42" t="s">
        <v>309</v>
      </c>
      <c r="C884" s="43" t="s">
        <v>308</v>
      </c>
      <c r="D884" s="42" t="s">
        <v>311</v>
      </c>
      <c r="E884" s="42" t="s">
        <v>10</v>
      </c>
      <c r="F884" s="43" t="s">
        <v>211</v>
      </c>
      <c r="G884" s="44" t="s">
        <v>315</v>
      </c>
      <c r="H884" s="45">
        <v>44101</v>
      </c>
      <c r="I884" s="45">
        <v>45133</v>
      </c>
      <c r="J884" s="46">
        <v>5265024</v>
      </c>
    </row>
    <row r="885" spans="2:10" x14ac:dyDescent="0.25">
      <c r="B885" s="42" t="s">
        <v>309</v>
      </c>
      <c r="C885" s="43" t="s">
        <v>308</v>
      </c>
      <c r="D885" s="42" t="s">
        <v>311</v>
      </c>
      <c r="E885" s="42" t="s">
        <v>10</v>
      </c>
      <c r="F885" s="43" t="s">
        <v>211</v>
      </c>
      <c r="G885" s="44" t="s">
        <v>314</v>
      </c>
      <c r="H885" s="45">
        <v>44165</v>
      </c>
      <c r="I885" s="45">
        <v>45133</v>
      </c>
      <c r="J885" s="46">
        <v>4479454</v>
      </c>
    </row>
    <row r="886" spans="2:10" x14ac:dyDescent="0.25">
      <c r="B886" s="42" t="s">
        <v>309</v>
      </c>
      <c r="C886" s="43" t="s">
        <v>308</v>
      </c>
      <c r="D886" s="42" t="s">
        <v>311</v>
      </c>
      <c r="E886" s="42" t="s">
        <v>10</v>
      </c>
      <c r="F886" s="43" t="s">
        <v>211</v>
      </c>
      <c r="G886" s="44" t="s">
        <v>313</v>
      </c>
      <c r="H886" s="45">
        <v>44280</v>
      </c>
      <c r="I886" s="45">
        <v>45133</v>
      </c>
      <c r="J886" s="46">
        <v>8812040</v>
      </c>
    </row>
    <row r="887" spans="2:10" x14ac:dyDescent="0.25">
      <c r="B887" s="42" t="s">
        <v>551</v>
      </c>
      <c r="C887" s="43" t="s">
        <v>550</v>
      </c>
      <c r="D887" s="42" t="s">
        <v>553</v>
      </c>
      <c r="E887" s="42" t="s">
        <v>14</v>
      </c>
      <c r="F887" s="43" t="s">
        <v>211</v>
      </c>
      <c r="G887" s="44" t="s">
        <v>554</v>
      </c>
      <c r="H887" s="45">
        <v>44846</v>
      </c>
      <c r="I887" s="45">
        <v>45133</v>
      </c>
      <c r="J887" s="46">
        <v>1641189</v>
      </c>
    </row>
    <row r="888" spans="2:10" x14ac:dyDescent="0.25">
      <c r="B888" s="42" t="s">
        <v>551</v>
      </c>
      <c r="C888" s="43" t="s">
        <v>550</v>
      </c>
      <c r="D888" s="42" t="s">
        <v>553</v>
      </c>
      <c r="E888" s="42" t="s">
        <v>14</v>
      </c>
      <c r="F888" s="43" t="s">
        <v>211</v>
      </c>
      <c r="G888" s="44" t="s">
        <v>552</v>
      </c>
      <c r="H888" s="45">
        <v>44899</v>
      </c>
      <c r="I888" s="45">
        <v>45133</v>
      </c>
      <c r="J888" s="46">
        <v>1819221.6</v>
      </c>
    </row>
    <row r="889" spans="2:10" x14ac:dyDescent="0.25">
      <c r="B889" s="42" t="s">
        <v>176</v>
      </c>
      <c r="C889" s="43" t="s">
        <v>175</v>
      </c>
      <c r="D889" s="42" t="s">
        <v>178</v>
      </c>
      <c r="E889" s="42" t="s">
        <v>37</v>
      </c>
      <c r="F889" s="43" t="s">
        <v>18</v>
      </c>
      <c r="G889" s="44" t="s">
        <v>177</v>
      </c>
      <c r="H889" s="45">
        <v>44307</v>
      </c>
      <c r="I889" s="45">
        <v>45133</v>
      </c>
      <c r="J889" s="46">
        <v>1767079</v>
      </c>
    </row>
    <row r="890" spans="2:10" x14ac:dyDescent="0.25">
      <c r="B890" s="42" t="s">
        <v>363</v>
      </c>
      <c r="C890" s="43" t="s">
        <v>362</v>
      </c>
      <c r="D890" s="42" t="s">
        <v>364</v>
      </c>
      <c r="E890" s="42" t="s">
        <v>118</v>
      </c>
      <c r="F890" s="43" t="s">
        <v>168</v>
      </c>
      <c r="G890" s="44" t="s">
        <v>212</v>
      </c>
      <c r="H890" s="45">
        <v>44925</v>
      </c>
      <c r="I890" s="45">
        <v>45133</v>
      </c>
      <c r="J890" s="46">
        <v>514608349.69999999</v>
      </c>
    </row>
    <row r="891" spans="2:10" x14ac:dyDescent="0.25">
      <c r="B891" s="42" t="s">
        <v>363</v>
      </c>
      <c r="C891" s="43" t="s">
        <v>362</v>
      </c>
      <c r="D891" s="42" t="s">
        <v>364</v>
      </c>
      <c r="E891" s="42" t="s">
        <v>118</v>
      </c>
      <c r="F891" s="43" t="s">
        <v>211</v>
      </c>
      <c r="G891" s="44" t="s">
        <v>212</v>
      </c>
      <c r="H891" s="45">
        <v>44830</v>
      </c>
      <c r="I891" s="45">
        <v>45133</v>
      </c>
      <c r="J891" s="46">
        <v>26075429</v>
      </c>
    </row>
    <row r="892" spans="2:10" x14ac:dyDescent="0.25">
      <c r="B892" s="42" t="s">
        <v>1089</v>
      </c>
      <c r="C892" s="43" t="s">
        <v>1088</v>
      </c>
      <c r="D892" s="42" t="s">
        <v>1091</v>
      </c>
      <c r="E892" s="42" t="s">
        <v>10</v>
      </c>
      <c r="F892" s="43" t="s">
        <v>160</v>
      </c>
      <c r="G892" s="44" t="s">
        <v>1094</v>
      </c>
      <c r="H892" s="45">
        <v>44836</v>
      </c>
      <c r="I892" s="45">
        <v>45133</v>
      </c>
      <c r="J892" s="46">
        <v>4065250</v>
      </c>
    </row>
    <row r="893" spans="2:10" x14ac:dyDescent="0.25">
      <c r="B893" s="42" t="s">
        <v>1089</v>
      </c>
      <c r="C893" s="43" t="s">
        <v>1088</v>
      </c>
      <c r="D893" s="42" t="s">
        <v>1091</v>
      </c>
      <c r="E893" s="42" t="s">
        <v>10</v>
      </c>
      <c r="F893" s="43" t="s">
        <v>160</v>
      </c>
      <c r="G893" s="44" t="s">
        <v>1093</v>
      </c>
      <c r="H893" s="45">
        <v>44849</v>
      </c>
      <c r="I893" s="45">
        <v>45133</v>
      </c>
      <c r="J893" s="46">
        <v>4065250</v>
      </c>
    </row>
    <row r="894" spans="2:10" x14ac:dyDescent="0.25">
      <c r="B894" s="42" t="s">
        <v>1089</v>
      </c>
      <c r="C894" s="43" t="s">
        <v>1088</v>
      </c>
      <c r="D894" s="42" t="s">
        <v>1091</v>
      </c>
      <c r="E894" s="42" t="s">
        <v>10</v>
      </c>
      <c r="F894" s="43" t="s">
        <v>160</v>
      </c>
      <c r="G894" s="44" t="s">
        <v>1092</v>
      </c>
      <c r="H894" s="45">
        <v>44867</v>
      </c>
      <c r="I894" s="45">
        <v>45133</v>
      </c>
      <c r="J894" s="46">
        <v>2032625</v>
      </c>
    </row>
    <row r="895" spans="2:10" x14ac:dyDescent="0.25">
      <c r="B895" s="42" t="s">
        <v>1089</v>
      </c>
      <c r="C895" s="43" t="s">
        <v>1088</v>
      </c>
      <c r="D895" s="42" t="s">
        <v>1091</v>
      </c>
      <c r="E895" s="42" t="s">
        <v>10</v>
      </c>
      <c r="F895" s="43" t="s">
        <v>160</v>
      </c>
      <c r="G895" s="44" t="s">
        <v>66</v>
      </c>
      <c r="H895" s="45">
        <v>44881</v>
      </c>
      <c r="I895" s="45">
        <v>45133</v>
      </c>
      <c r="J895" s="46">
        <v>4065250</v>
      </c>
    </row>
    <row r="896" spans="2:10" x14ac:dyDescent="0.25">
      <c r="B896" s="42" t="s">
        <v>1089</v>
      </c>
      <c r="C896" s="43" t="s">
        <v>1088</v>
      </c>
      <c r="D896" s="42" t="s">
        <v>1091</v>
      </c>
      <c r="E896" s="42" t="s">
        <v>10</v>
      </c>
      <c r="F896" s="43" t="s">
        <v>160</v>
      </c>
      <c r="G896" s="44" t="s">
        <v>1090</v>
      </c>
      <c r="H896" s="45">
        <v>44897</v>
      </c>
      <c r="I896" s="45">
        <v>45133</v>
      </c>
      <c r="J896" s="46">
        <v>2032625</v>
      </c>
    </row>
    <row r="897" spans="2:10" x14ac:dyDescent="0.25">
      <c r="B897" s="42" t="s">
        <v>1056</v>
      </c>
      <c r="C897" s="43" t="s">
        <v>1055</v>
      </c>
      <c r="D897" s="42" t="s">
        <v>1058</v>
      </c>
      <c r="E897" s="42" t="s">
        <v>153</v>
      </c>
      <c r="F897" s="43" t="s">
        <v>18</v>
      </c>
      <c r="G897" s="44" t="s">
        <v>1061</v>
      </c>
      <c r="H897" s="45">
        <v>44908</v>
      </c>
      <c r="I897" s="45">
        <v>45133</v>
      </c>
      <c r="J897" s="46">
        <v>4211976.8099999996</v>
      </c>
    </row>
    <row r="898" spans="2:10" x14ac:dyDescent="0.25">
      <c r="B898" s="42" t="s">
        <v>1056</v>
      </c>
      <c r="C898" s="43" t="s">
        <v>1055</v>
      </c>
      <c r="D898" s="42" t="s">
        <v>1058</v>
      </c>
      <c r="E898" s="42" t="s">
        <v>153</v>
      </c>
      <c r="F898" s="43" t="s">
        <v>18</v>
      </c>
      <c r="G898" s="44" t="s">
        <v>1060</v>
      </c>
      <c r="H898" s="45">
        <v>44908</v>
      </c>
      <c r="I898" s="45">
        <v>45133</v>
      </c>
      <c r="J898" s="46">
        <v>3443808.74</v>
      </c>
    </row>
    <row r="899" spans="2:10" x14ac:dyDescent="0.25">
      <c r="B899" s="42" t="s">
        <v>1056</v>
      </c>
      <c r="C899" s="43" t="s">
        <v>1055</v>
      </c>
      <c r="D899" s="42" t="s">
        <v>1058</v>
      </c>
      <c r="E899" s="42" t="s">
        <v>153</v>
      </c>
      <c r="F899" s="43" t="s">
        <v>18</v>
      </c>
      <c r="G899" s="44" t="s">
        <v>1059</v>
      </c>
      <c r="H899" s="45">
        <v>44925</v>
      </c>
      <c r="I899" s="45">
        <v>45133</v>
      </c>
      <c r="J899" s="46">
        <v>2416917.66</v>
      </c>
    </row>
    <row r="900" spans="2:10" x14ac:dyDescent="0.25">
      <c r="B900" s="42" t="s">
        <v>1056</v>
      </c>
      <c r="C900" s="43" t="s">
        <v>1055</v>
      </c>
      <c r="D900" s="42" t="s">
        <v>1058</v>
      </c>
      <c r="E900" s="42" t="s">
        <v>153</v>
      </c>
      <c r="F900" s="43" t="s">
        <v>18</v>
      </c>
      <c r="G900" s="44" t="s">
        <v>1057</v>
      </c>
      <c r="H900" s="45">
        <v>44925</v>
      </c>
      <c r="I900" s="45">
        <v>45133</v>
      </c>
      <c r="J900" s="46">
        <v>1624925.45</v>
      </c>
    </row>
    <row r="901" spans="2:10" x14ac:dyDescent="0.25">
      <c r="B901" s="42" t="s">
        <v>1056</v>
      </c>
      <c r="C901" s="43" t="s">
        <v>1055</v>
      </c>
      <c r="D901" s="42" t="s">
        <v>1058</v>
      </c>
      <c r="E901" s="42" t="s">
        <v>153</v>
      </c>
      <c r="F901" s="43" t="s">
        <v>18</v>
      </c>
      <c r="G901" s="44" t="s">
        <v>1819</v>
      </c>
      <c r="H901" s="45">
        <v>44959</v>
      </c>
      <c r="I901" s="45">
        <v>45133</v>
      </c>
      <c r="J901" s="46">
        <v>9041.24</v>
      </c>
    </row>
    <row r="902" spans="2:10" x14ac:dyDescent="0.25">
      <c r="B902" s="42" t="s">
        <v>1056</v>
      </c>
      <c r="C902" s="43" t="s">
        <v>1055</v>
      </c>
      <c r="D902" s="42" t="s">
        <v>1058</v>
      </c>
      <c r="E902" s="42" t="s">
        <v>153</v>
      </c>
      <c r="F902" s="43" t="s">
        <v>18</v>
      </c>
      <c r="G902" s="44" t="s">
        <v>1820</v>
      </c>
      <c r="H902" s="45">
        <v>44985</v>
      </c>
      <c r="I902" s="45">
        <v>45133</v>
      </c>
      <c r="J902" s="46">
        <v>1442155.4</v>
      </c>
    </row>
    <row r="903" spans="2:10" x14ac:dyDescent="0.25">
      <c r="B903" s="42" t="s">
        <v>914</v>
      </c>
      <c r="C903" s="43" t="s">
        <v>913</v>
      </c>
      <c r="D903" s="42" t="s">
        <v>916</v>
      </c>
      <c r="E903" s="42" t="s">
        <v>330</v>
      </c>
      <c r="F903" s="43" t="s">
        <v>27</v>
      </c>
      <c r="G903" s="44" t="s">
        <v>950</v>
      </c>
      <c r="H903" s="45">
        <v>44789</v>
      </c>
      <c r="I903" s="45">
        <v>45133</v>
      </c>
      <c r="J903" s="46">
        <v>1980000</v>
      </c>
    </row>
    <row r="904" spans="2:10" x14ac:dyDescent="0.25">
      <c r="B904" s="42" t="s">
        <v>914</v>
      </c>
      <c r="C904" s="43" t="s">
        <v>913</v>
      </c>
      <c r="D904" s="42" t="s">
        <v>916</v>
      </c>
      <c r="E904" s="42" t="s">
        <v>330</v>
      </c>
      <c r="F904" s="43" t="s">
        <v>27</v>
      </c>
      <c r="G904" s="44" t="s">
        <v>949</v>
      </c>
      <c r="H904" s="45">
        <v>44789</v>
      </c>
      <c r="I904" s="45">
        <v>45133</v>
      </c>
      <c r="J904" s="46">
        <v>907726</v>
      </c>
    </row>
    <row r="905" spans="2:10" x14ac:dyDescent="0.25">
      <c r="B905" s="42" t="s">
        <v>914</v>
      </c>
      <c r="C905" s="43" t="s">
        <v>913</v>
      </c>
      <c r="D905" s="42" t="s">
        <v>916</v>
      </c>
      <c r="E905" s="42" t="s">
        <v>330</v>
      </c>
      <c r="F905" s="43" t="s">
        <v>27</v>
      </c>
      <c r="G905" s="44" t="s">
        <v>948</v>
      </c>
      <c r="H905" s="45">
        <v>44796</v>
      </c>
      <c r="I905" s="45">
        <v>45133</v>
      </c>
      <c r="J905" s="46">
        <v>3508312</v>
      </c>
    </row>
    <row r="906" spans="2:10" x14ac:dyDescent="0.25">
      <c r="B906" s="42" t="s">
        <v>914</v>
      </c>
      <c r="C906" s="43" t="s">
        <v>913</v>
      </c>
      <c r="D906" s="42" t="s">
        <v>916</v>
      </c>
      <c r="E906" s="42" t="s">
        <v>330</v>
      </c>
      <c r="F906" s="43" t="s">
        <v>27</v>
      </c>
      <c r="G906" s="44" t="s">
        <v>947</v>
      </c>
      <c r="H906" s="45">
        <v>44796</v>
      </c>
      <c r="I906" s="45">
        <v>45133</v>
      </c>
      <c r="J906" s="46">
        <v>3378375</v>
      </c>
    </row>
    <row r="907" spans="2:10" x14ac:dyDescent="0.25">
      <c r="B907" s="42" t="s">
        <v>914</v>
      </c>
      <c r="C907" s="43" t="s">
        <v>913</v>
      </c>
      <c r="D907" s="42" t="s">
        <v>916</v>
      </c>
      <c r="E907" s="42" t="s">
        <v>330</v>
      </c>
      <c r="F907" s="43" t="s">
        <v>27</v>
      </c>
      <c r="G907" s="44" t="s">
        <v>946</v>
      </c>
      <c r="H907" s="45">
        <v>44797</v>
      </c>
      <c r="I907" s="45">
        <v>45133</v>
      </c>
      <c r="J907" s="46">
        <v>3508312</v>
      </c>
    </row>
    <row r="908" spans="2:10" x14ac:dyDescent="0.25">
      <c r="B908" s="42" t="s">
        <v>914</v>
      </c>
      <c r="C908" s="43" t="s">
        <v>913</v>
      </c>
      <c r="D908" s="42" t="s">
        <v>916</v>
      </c>
      <c r="E908" s="42" t="s">
        <v>330</v>
      </c>
      <c r="F908" s="43" t="s">
        <v>27</v>
      </c>
      <c r="G908" s="44" t="s">
        <v>945</v>
      </c>
      <c r="H908" s="45">
        <v>44797</v>
      </c>
      <c r="I908" s="45">
        <v>45133</v>
      </c>
      <c r="J908" s="46">
        <v>3508312</v>
      </c>
    </row>
    <row r="909" spans="2:10" x14ac:dyDescent="0.25">
      <c r="B909" s="42" t="s">
        <v>914</v>
      </c>
      <c r="C909" s="43" t="s">
        <v>913</v>
      </c>
      <c r="D909" s="42" t="s">
        <v>916</v>
      </c>
      <c r="E909" s="42" t="s">
        <v>330</v>
      </c>
      <c r="F909" s="43" t="s">
        <v>27</v>
      </c>
      <c r="G909" s="44" t="s">
        <v>944</v>
      </c>
      <c r="H909" s="45">
        <v>44797</v>
      </c>
      <c r="I909" s="45">
        <v>45133</v>
      </c>
      <c r="J909" s="46">
        <v>3508312</v>
      </c>
    </row>
    <row r="910" spans="2:10" x14ac:dyDescent="0.25">
      <c r="B910" s="42" t="s">
        <v>914</v>
      </c>
      <c r="C910" s="43" t="s">
        <v>913</v>
      </c>
      <c r="D910" s="42" t="s">
        <v>916</v>
      </c>
      <c r="E910" s="42" t="s">
        <v>330</v>
      </c>
      <c r="F910" s="43" t="s">
        <v>27</v>
      </c>
      <c r="G910" s="44" t="s">
        <v>943</v>
      </c>
      <c r="H910" s="45">
        <v>44806</v>
      </c>
      <c r="I910" s="45">
        <v>45133</v>
      </c>
      <c r="J910" s="46">
        <v>6040980</v>
      </c>
    </row>
    <row r="911" spans="2:10" x14ac:dyDescent="0.25">
      <c r="B911" s="42" t="s">
        <v>914</v>
      </c>
      <c r="C911" s="43" t="s">
        <v>913</v>
      </c>
      <c r="D911" s="42" t="s">
        <v>916</v>
      </c>
      <c r="E911" s="42" t="s">
        <v>330</v>
      </c>
      <c r="F911" s="43" t="s">
        <v>27</v>
      </c>
      <c r="G911" s="44" t="s">
        <v>942</v>
      </c>
      <c r="H911" s="45">
        <v>44806</v>
      </c>
      <c r="I911" s="45">
        <v>45133</v>
      </c>
      <c r="J911" s="46">
        <v>3508312</v>
      </c>
    </row>
    <row r="912" spans="2:10" x14ac:dyDescent="0.25">
      <c r="B912" s="42" t="s">
        <v>914</v>
      </c>
      <c r="C912" s="43" t="s">
        <v>913</v>
      </c>
      <c r="D912" s="42" t="s">
        <v>916</v>
      </c>
      <c r="E912" s="42" t="s">
        <v>330</v>
      </c>
      <c r="F912" s="43" t="s">
        <v>27</v>
      </c>
      <c r="G912" s="44" t="s">
        <v>941</v>
      </c>
      <c r="H912" s="45">
        <v>44812</v>
      </c>
      <c r="I912" s="45">
        <v>45133</v>
      </c>
      <c r="J912" s="46">
        <v>3508312</v>
      </c>
    </row>
    <row r="913" spans="2:10" x14ac:dyDescent="0.25">
      <c r="B913" s="42" t="s">
        <v>914</v>
      </c>
      <c r="C913" s="43" t="s">
        <v>913</v>
      </c>
      <c r="D913" s="42" t="s">
        <v>916</v>
      </c>
      <c r="E913" s="42" t="s">
        <v>330</v>
      </c>
      <c r="F913" s="43" t="s">
        <v>27</v>
      </c>
      <c r="G913" s="44" t="s">
        <v>940</v>
      </c>
      <c r="H913" s="45">
        <v>44812</v>
      </c>
      <c r="I913" s="45">
        <v>45133</v>
      </c>
      <c r="J913" s="46">
        <v>3508312</v>
      </c>
    </row>
    <row r="914" spans="2:10" x14ac:dyDescent="0.25">
      <c r="B914" s="42" t="s">
        <v>914</v>
      </c>
      <c r="C914" s="43" t="s">
        <v>913</v>
      </c>
      <c r="D914" s="42" t="s">
        <v>916</v>
      </c>
      <c r="E914" s="42" t="s">
        <v>330</v>
      </c>
      <c r="F914" s="43" t="s">
        <v>27</v>
      </c>
      <c r="G914" s="44" t="s">
        <v>939</v>
      </c>
      <c r="H914" s="45">
        <v>44817</v>
      </c>
      <c r="I914" s="45">
        <v>45133</v>
      </c>
      <c r="J914" s="46">
        <v>3378375</v>
      </c>
    </row>
    <row r="915" spans="2:10" x14ac:dyDescent="0.25">
      <c r="B915" s="42" t="s">
        <v>914</v>
      </c>
      <c r="C915" s="43" t="s">
        <v>913</v>
      </c>
      <c r="D915" s="42" t="s">
        <v>916</v>
      </c>
      <c r="E915" s="42" t="s">
        <v>330</v>
      </c>
      <c r="F915" s="43" t="s">
        <v>27</v>
      </c>
      <c r="G915" s="44" t="s">
        <v>938</v>
      </c>
      <c r="H915" s="45">
        <v>44790</v>
      </c>
      <c r="I915" s="45">
        <v>45133</v>
      </c>
      <c r="J915" s="46">
        <v>1559250</v>
      </c>
    </row>
    <row r="916" spans="2:10" x14ac:dyDescent="0.25">
      <c r="B916" s="42" t="s">
        <v>914</v>
      </c>
      <c r="C916" s="43" t="s">
        <v>913</v>
      </c>
      <c r="D916" s="42" t="s">
        <v>916</v>
      </c>
      <c r="E916" s="42" t="s">
        <v>330</v>
      </c>
      <c r="F916" s="43" t="s">
        <v>27</v>
      </c>
      <c r="G916" s="44" t="s">
        <v>937</v>
      </c>
      <c r="H916" s="45">
        <v>44790</v>
      </c>
      <c r="I916" s="45">
        <v>45133</v>
      </c>
      <c r="J916" s="46">
        <v>3638250</v>
      </c>
    </row>
    <row r="917" spans="2:10" x14ac:dyDescent="0.25">
      <c r="B917" s="42" t="s">
        <v>914</v>
      </c>
      <c r="C917" s="43" t="s">
        <v>913</v>
      </c>
      <c r="D917" s="42" t="s">
        <v>916</v>
      </c>
      <c r="E917" s="42" t="s">
        <v>330</v>
      </c>
      <c r="F917" s="43" t="s">
        <v>27</v>
      </c>
      <c r="G917" s="44" t="s">
        <v>936</v>
      </c>
      <c r="H917" s="45">
        <v>44825</v>
      </c>
      <c r="I917" s="45">
        <v>45133</v>
      </c>
      <c r="J917" s="46">
        <v>3508312</v>
      </c>
    </row>
    <row r="918" spans="2:10" x14ac:dyDescent="0.25">
      <c r="B918" s="42" t="s">
        <v>914</v>
      </c>
      <c r="C918" s="43" t="s">
        <v>913</v>
      </c>
      <c r="D918" s="42" t="s">
        <v>916</v>
      </c>
      <c r="E918" s="42" t="s">
        <v>330</v>
      </c>
      <c r="F918" s="43" t="s">
        <v>27</v>
      </c>
      <c r="G918" s="44" t="s">
        <v>935</v>
      </c>
      <c r="H918" s="45">
        <v>44827</v>
      </c>
      <c r="I918" s="45">
        <v>45133</v>
      </c>
      <c r="J918" s="46">
        <v>3508312</v>
      </c>
    </row>
    <row r="919" spans="2:10" x14ac:dyDescent="0.25">
      <c r="B919" s="42" t="s">
        <v>914</v>
      </c>
      <c r="C919" s="43" t="s">
        <v>913</v>
      </c>
      <c r="D919" s="42" t="s">
        <v>916</v>
      </c>
      <c r="E919" s="42" t="s">
        <v>330</v>
      </c>
      <c r="F919" s="43" t="s">
        <v>27</v>
      </c>
      <c r="G919" s="44" t="s">
        <v>934</v>
      </c>
      <c r="H919" s="45">
        <v>44815</v>
      </c>
      <c r="I919" s="45">
        <v>45133</v>
      </c>
      <c r="J919" s="46">
        <v>3378375</v>
      </c>
    </row>
    <row r="920" spans="2:10" x14ac:dyDescent="0.25">
      <c r="B920" s="42" t="s">
        <v>914</v>
      </c>
      <c r="C920" s="43" t="s">
        <v>913</v>
      </c>
      <c r="D920" s="42" t="s">
        <v>916</v>
      </c>
      <c r="E920" s="42" t="s">
        <v>330</v>
      </c>
      <c r="F920" s="43" t="s">
        <v>27</v>
      </c>
      <c r="G920" s="44" t="s">
        <v>933</v>
      </c>
      <c r="H920" s="45">
        <v>44820</v>
      </c>
      <c r="I920" s="45">
        <v>45133</v>
      </c>
      <c r="J920" s="46">
        <v>3508312.5</v>
      </c>
    </row>
    <row r="921" spans="2:10" x14ac:dyDescent="0.25">
      <c r="B921" s="42" t="s">
        <v>914</v>
      </c>
      <c r="C921" s="43" t="s">
        <v>913</v>
      </c>
      <c r="D921" s="42" t="s">
        <v>916</v>
      </c>
      <c r="E921" s="42" t="s">
        <v>330</v>
      </c>
      <c r="F921" s="43" t="s">
        <v>27</v>
      </c>
      <c r="G921" s="44" t="s">
        <v>932</v>
      </c>
      <c r="H921" s="45">
        <v>44856</v>
      </c>
      <c r="I921" s="45">
        <v>45133</v>
      </c>
      <c r="J921" s="46">
        <v>3508312.5</v>
      </c>
    </row>
    <row r="922" spans="2:10" x14ac:dyDescent="0.25">
      <c r="B922" s="42" t="s">
        <v>914</v>
      </c>
      <c r="C922" s="43" t="s">
        <v>913</v>
      </c>
      <c r="D922" s="42" t="s">
        <v>916</v>
      </c>
      <c r="E922" s="42" t="s">
        <v>330</v>
      </c>
      <c r="F922" s="43" t="s">
        <v>27</v>
      </c>
      <c r="G922" s="44" t="s">
        <v>931</v>
      </c>
      <c r="H922" s="45">
        <v>44856</v>
      </c>
      <c r="I922" s="45">
        <v>45133</v>
      </c>
      <c r="J922" s="46">
        <v>3508312.5</v>
      </c>
    </row>
    <row r="923" spans="2:10" x14ac:dyDescent="0.25">
      <c r="B923" s="42" t="s">
        <v>914</v>
      </c>
      <c r="C923" s="43" t="s">
        <v>913</v>
      </c>
      <c r="D923" s="42" t="s">
        <v>916</v>
      </c>
      <c r="E923" s="42" t="s">
        <v>330</v>
      </c>
      <c r="F923" s="43" t="s">
        <v>27</v>
      </c>
      <c r="G923" s="44" t="s">
        <v>930</v>
      </c>
      <c r="H923" s="45">
        <v>44830</v>
      </c>
      <c r="I923" s="45">
        <v>45133</v>
      </c>
      <c r="J923" s="46">
        <v>3508312.5</v>
      </c>
    </row>
    <row r="924" spans="2:10" x14ac:dyDescent="0.25">
      <c r="B924" s="42" t="s">
        <v>914</v>
      </c>
      <c r="C924" s="43" t="s">
        <v>913</v>
      </c>
      <c r="D924" s="42" t="s">
        <v>916</v>
      </c>
      <c r="E924" s="42" t="s">
        <v>330</v>
      </c>
      <c r="F924" s="43" t="s">
        <v>27</v>
      </c>
      <c r="G924" s="44" t="s">
        <v>929</v>
      </c>
      <c r="H924" s="45">
        <v>44866</v>
      </c>
      <c r="I924" s="45">
        <v>45133</v>
      </c>
      <c r="J924" s="46">
        <v>3508312.5</v>
      </c>
    </row>
    <row r="925" spans="2:10" x14ac:dyDescent="0.25">
      <c r="B925" s="42" t="s">
        <v>914</v>
      </c>
      <c r="C925" s="43" t="s">
        <v>913</v>
      </c>
      <c r="D925" s="42" t="s">
        <v>916</v>
      </c>
      <c r="E925" s="42" t="s">
        <v>330</v>
      </c>
      <c r="F925" s="43" t="s">
        <v>27</v>
      </c>
      <c r="G925" s="44" t="s">
        <v>928</v>
      </c>
      <c r="H925" s="45">
        <v>44866</v>
      </c>
      <c r="I925" s="45">
        <v>45133</v>
      </c>
      <c r="J925" s="46">
        <v>0.5</v>
      </c>
    </row>
    <row r="926" spans="2:10" x14ac:dyDescent="0.25">
      <c r="B926" s="42" t="s">
        <v>914</v>
      </c>
      <c r="C926" s="43" t="s">
        <v>913</v>
      </c>
      <c r="D926" s="42" t="s">
        <v>916</v>
      </c>
      <c r="E926" s="42" t="s">
        <v>330</v>
      </c>
      <c r="F926" s="43" t="s">
        <v>27</v>
      </c>
      <c r="G926" s="44" t="s">
        <v>927</v>
      </c>
      <c r="H926" s="45">
        <v>44866</v>
      </c>
      <c r="I926" s="45">
        <v>45133</v>
      </c>
      <c r="J926" s="46">
        <v>3508312.5</v>
      </c>
    </row>
    <row r="927" spans="2:10" x14ac:dyDescent="0.25">
      <c r="B927" s="42" t="s">
        <v>914</v>
      </c>
      <c r="C927" s="43" t="s">
        <v>913</v>
      </c>
      <c r="D927" s="42" t="s">
        <v>916</v>
      </c>
      <c r="E927" s="42" t="s">
        <v>330</v>
      </c>
      <c r="F927" s="43" t="s">
        <v>27</v>
      </c>
      <c r="G927" s="44" t="s">
        <v>926</v>
      </c>
      <c r="H927" s="45">
        <v>44872</v>
      </c>
      <c r="I927" s="45">
        <v>45133</v>
      </c>
      <c r="J927" s="46">
        <v>3508312.5</v>
      </c>
    </row>
    <row r="928" spans="2:10" x14ac:dyDescent="0.25">
      <c r="B928" s="42" t="s">
        <v>914</v>
      </c>
      <c r="C928" s="43" t="s">
        <v>913</v>
      </c>
      <c r="D928" s="42" t="s">
        <v>916</v>
      </c>
      <c r="E928" s="42" t="s">
        <v>330</v>
      </c>
      <c r="F928" s="43" t="s">
        <v>27</v>
      </c>
      <c r="G928" s="44" t="s">
        <v>925</v>
      </c>
      <c r="H928" s="45">
        <v>44907</v>
      </c>
      <c r="I928" s="45">
        <v>45133</v>
      </c>
      <c r="J928" s="46">
        <v>3508312.5</v>
      </c>
    </row>
    <row r="929" spans="2:10" x14ac:dyDescent="0.25">
      <c r="B929" s="42" t="s">
        <v>914</v>
      </c>
      <c r="C929" s="43" t="s">
        <v>913</v>
      </c>
      <c r="D929" s="42" t="s">
        <v>916</v>
      </c>
      <c r="E929" s="42" t="s">
        <v>330</v>
      </c>
      <c r="F929" s="43" t="s">
        <v>27</v>
      </c>
      <c r="G929" s="44" t="s">
        <v>924</v>
      </c>
      <c r="H929" s="45">
        <v>44907</v>
      </c>
      <c r="I929" s="45">
        <v>45133</v>
      </c>
      <c r="J929" s="46">
        <v>3378375</v>
      </c>
    </row>
    <row r="930" spans="2:10" x14ac:dyDescent="0.25">
      <c r="B930" s="42" t="s">
        <v>914</v>
      </c>
      <c r="C930" s="43" t="s">
        <v>913</v>
      </c>
      <c r="D930" s="42" t="s">
        <v>916</v>
      </c>
      <c r="E930" s="42" t="s">
        <v>330</v>
      </c>
      <c r="F930" s="43" t="s">
        <v>27</v>
      </c>
      <c r="G930" s="44" t="s">
        <v>923</v>
      </c>
      <c r="H930" s="45">
        <v>44910</v>
      </c>
      <c r="I930" s="45">
        <v>45133</v>
      </c>
      <c r="J930" s="46">
        <v>3508312.5</v>
      </c>
    </row>
    <row r="931" spans="2:10" x14ac:dyDescent="0.25">
      <c r="B931" s="42" t="s">
        <v>914</v>
      </c>
      <c r="C931" s="43" t="s">
        <v>913</v>
      </c>
      <c r="D931" s="42" t="s">
        <v>916</v>
      </c>
      <c r="E931" s="42" t="s">
        <v>330</v>
      </c>
      <c r="F931" s="43" t="s">
        <v>27</v>
      </c>
      <c r="G931" s="44" t="s">
        <v>922</v>
      </c>
      <c r="H931" s="45">
        <v>44915</v>
      </c>
      <c r="I931" s="45">
        <v>45133</v>
      </c>
      <c r="J931" s="46">
        <v>3378375</v>
      </c>
    </row>
    <row r="932" spans="2:10" x14ac:dyDescent="0.25">
      <c r="B932" s="42" t="s">
        <v>914</v>
      </c>
      <c r="C932" s="43" t="s">
        <v>913</v>
      </c>
      <c r="D932" s="42" t="s">
        <v>916</v>
      </c>
      <c r="E932" s="42" t="s">
        <v>330</v>
      </c>
      <c r="F932" s="43" t="s">
        <v>27</v>
      </c>
      <c r="G932" s="44" t="s">
        <v>921</v>
      </c>
      <c r="H932" s="45">
        <v>44915</v>
      </c>
      <c r="I932" s="45">
        <v>45133</v>
      </c>
      <c r="J932" s="46">
        <v>3508312.5</v>
      </c>
    </row>
    <row r="933" spans="2:10" x14ac:dyDescent="0.25">
      <c r="B933" s="42" t="s">
        <v>914</v>
      </c>
      <c r="C933" s="43" t="s">
        <v>913</v>
      </c>
      <c r="D933" s="42" t="s">
        <v>916</v>
      </c>
      <c r="E933" s="42" t="s">
        <v>330</v>
      </c>
      <c r="F933" s="43" t="s">
        <v>27</v>
      </c>
      <c r="G933" s="44" t="s">
        <v>920</v>
      </c>
      <c r="H933" s="45">
        <v>44921</v>
      </c>
      <c r="I933" s="45">
        <v>45133</v>
      </c>
      <c r="J933" s="46">
        <v>3508312.5</v>
      </c>
    </row>
    <row r="934" spans="2:10" x14ac:dyDescent="0.25">
      <c r="B934" s="42" t="s">
        <v>914</v>
      </c>
      <c r="C934" s="43" t="s">
        <v>913</v>
      </c>
      <c r="D934" s="42" t="s">
        <v>916</v>
      </c>
      <c r="E934" s="42" t="s">
        <v>330</v>
      </c>
      <c r="F934" s="43" t="s">
        <v>27</v>
      </c>
      <c r="G934" s="44" t="s">
        <v>919</v>
      </c>
      <c r="H934" s="45">
        <v>44929</v>
      </c>
      <c r="I934" s="45">
        <v>45133</v>
      </c>
      <c r="J934" s="46">
        <v>3508312.5</v>
      </c>
    </row>
    <row r="935" spans="2:10" x14ac:dyDescent="0.25">
      <c r="B935" s="42" t="s">
        <v>914</v>
      </c>
      <c r="C935" s="43" t="s">
        <v>913</v>
      </c>
      <c r="D935" s="42" t="s">
        <v>916</v>
      </c>
      <c r="E935" s="42" t="s">
        <v>330</v>
      </c>
      <c r="F935" s="43" t="s">
        <v>27</v>
      </c>
      <c r="G935" s="44" t="s">
        <v>918</v>
      </c>
      <c r="H935" s="45">
        <v>44930</v>
      </c>
      <c r="I935" s="45">
        <v>45133</v>
      </c>
      <c r="J935" s="46">
        <v>3378375</v>
      </c>
    </row>
    <row r="936" spans="2:10" x14ac:dyDescent="0.25">
      <c r="B936" s="42" t="s">
        <v>914</v>
      </c>
      <c r="C936" s="43" t="s">
        <v>913</v>
      </c>
      <c r="D936" s="42" t="s">
        <v>916</v>
      </c>
      <c r="E936" s="42" t="s">
        <v>330</v>
      </c>
      <c r="F936" s="43" t="s">
        <v>27</v>
      </c>
      <c r="G936" s="44" t="s">
        <v>917</v>
      </c>
      <c r="H936" s="45">
        <v>44932</v>
      </c>
      <c r="I936" s="45">
        <v>45133</v>
      </c>
      <c r="J936" s="46">
        <v>3378375</v>
      </c>
    </row>
    <row r="937" spans="2:10" x14ac:dyDescent="0.25">
      <c r="B937" s="42" t="s">
        <v>914</v>
      </c>
      <c r="C937" s="43" t="s">
        <v>913</v>
      </c>
      <c r="D937" s="42" t="s">
        <v>916</v>
      </c>
      <c r="E937" s="42" t="s">
        <v>330</v>
      </c>
      <c r="F937" s="43" t="s">
        <v>27</v>
      </c>
      <c r="G937" s="44" t="s">
        <v>915</v>
      </c>
      <c r="H937" s="45">
        <v>44986</v>
      </c>
      <c r="I937" s="45">
        <v>45133</v>
      </c>
      <c r="J937" s="46">
        <v>3508313</v>
      </c>
    </row>
    <row r="938" spans="2:10" x14ac:dyDescent="0.25">
      <c r="B938" s="42" t="s">
        <v>618</v>
      </c>
      <c r="C938" s="43" t="s">
        <v>617</v>
      </c>
      <c r="D938" s="42" t="s">
        <v>620</v>
      </c>
      <c r="E938" s="42" t="s">
        <v>153</v>
      </c>
      <c r="F938" s="43" t="s">
        <v>18</v>
      </c>
      <c r="G938" s="44" t="s">
        <v>619</v>
      </c>
      <c r="H938" s="45">
        <v>44797</v>
      </c>
      <c r="I938" s="45">
        <v>45133</v>
      </c>
      <c r="J938" s="46">
        <v>938500</v>
      </c>
    </row>
    <row r="939" spans="2:10" x14ac:dyDescent="0.25">
      <c r="B939" s="42" t="s">
        <v>1130</v>
      </c>
      <c r="C939" s="43" t="s">
        <v>1129</v>
      </c>
      <c r="D939" s="42" t="s">
        <v>1132</v>
      </c>
      <c r="E939" s="42" t="s">
        <v>10</v>
      </c>
      <c r="F939" s="43" t="s">
        <v>18</v>
      </c>
      <c r="G939" s="44" t="s">
        <v>1133</v>
      </c>
      <c r="H939" s="45">
        <v>44854</v>
      </c>
      <c r="I939" s="45">
        <v>45133</v>
      </c>
      <c r="J939" s="46">
        <v>2476500</v>
      </c>
    </row>
    <row r="940" spans="2:10" x14ac:dyDescent="0.25">
      <c r="B940" s="42" t="s">
        <v>1130</v>
      </c>
      <c r="C940" s="43" t="s">
        <v>1129</v>
      </c>
      <c r="D940" s="42" t="s">
        <v>1132</v>
      </c>
      <c r="E940" s="42" t="s">
        <v>10</v>
      </c>
      <c r="F940" s="43" t="s">
        <v>18</v>
      </c>
      <c r="G940" s="44" t="s">
        <v>1131</v>
      </c>
      <c r="H940" s="45">
        <v>44860</v>
      </c>
      <c r="I940" s="45">
        <v>45133</v>
      </c>
      <c r="J940" s="46">
        <v>3900000</v>
      </c>
    </row>
    <row r="941" spans="2:10" x14ac:dyDescent="0.25">
      <c r="B941" s="42" t="s">
        <v>600</v>
      </c>
      <c r="C941" s="43" t="s">
        <v>599</v>
      </c>
      <c r="D941" s="42" t="s">
        <v>602</v>
      </c>
      <c r="E941" s="42" t="s">
        <v>10</v>
      </c>
      <c r="F941" s="43" t="s">
        <v>160</v>
      </c>
      <c r="G941" s="44" t="s">
        <v>608</v>
      </c>
      <c r="H941" s="45">
        <v>42994</v>
      </c>
      <c r="I941" s="45">
        <v>45133</v>
      </c>
      <c r="J941" s="46">
        <v>1500000</v>
      </c>
    </row>
    <row r="942" spans="2:10" x14ac:dyDescent="0.25">
      <c r="B942" s="42" t="s">
        <v>600</v>
      </c>
      <c r="C942" s="43" t="s">
        <v>599</v>
      </c>
      <c r="D942" s="42" t="s">
        <v>602</v>
      </c>
      <c r="E942" s="42" t="s">
        <v>10</v>
      </c>
      <c r="F942" s="43" t="s">
        <v>160</v>
      </c>
      <c r="G942" s="44" t="s">
        <v>607</v>
      </c>
      <c r="H942" s="45">
        <v>43026</v>
      </c>
      <c r="I942" s="45">
        <v>45133</v>
      </c>
      <c r="J942" s="46">
        <v>1500000</v>
      </c>
    </row>
    <row r="943" spans="2:10" x14ac:dyDescent="0.25">
      <c r="B943" s="42" t="s">
        <v>600</v>
      </c>
      <c r="C943" s="43" t="s">
        <v>599</v>
      </c>
      <c r="D943" s="42" t="s">
        <v>602</v>
      </c>
      <c r="E943" s="42" t="s">
        <v>10</v>
      </c>
      <c r="F943" s="43" t="s">
        <v>160</v>
      </c>
      <c r="G943" s="44" t="s">
        <v>606</v>
      </c>
      <c r="H943" s="45">
        <v>43057</v>
      </c>
      <c r="I943" s="45">
        <v>45133</v>
      </c>
      <c r="J943" s="46">
        <v>1500000</v>
      </c>
    </row>
    <row r="944" spans="2:10" x14ac:dyDescent="0.25">
      <c r="B944" s="42" t="s">
        <v>600</v>
      </c>
      <c r="C944" s="43" t="s">
        <v>599</v>
      </c>
      <c r="D944" s="42" t="s">
        <v>602</v>
      </c>
      <c r="E944" s="42" t="s">
        <v>10</v>
      </c>
      <c r="F944" s="43" t="s">
        <v>160</v>
      </c>
      <c r="G944" s="44" t="s">
        <v>605</v>
      </c>
      <c r="H944" s="45">
        <v>43093</v>
      </c>
      <c r="I944" s="45">
        <v>45133</v>
      </c>
      <c r="J944" s="46">
        <v>1500000</v>
      </c>
    </row>
    <row r="945" spans="2:10" x14ac:dyDescent="0.25">
      <c r="B945" s="42" t="s">
        <v>600</v>
      </c>
      <c r="C945" s="43" t="s">
        <v>599</v>
      </c>
      <c r="D945" s="42" t="s">
        <v>602</v>
      </c>
      <c r="E945" s="42" t="s">
        <v>10</v>
      </c>
      <c r="F945" s="43" t="s">
        <v>160</v>
      </c>
      <c r="G945" s="44" t="s">
        <v>604</v>
      </c>
      <c r="H945" s="45">
        <v>43208</v>
      </c>
      <c r="I945" s="45">
        <v>45133</v>
      </c>
      <c r="J945" s="46">
        <v>1500000</v>
      </c>
    </row>
    <row r="946" spans="2:10" x14ac:dyDescent="0.25">
      <c r="B946" s="42" t="s">
        <v>600</v>
      </c>
      <c r="C946" s="43" t="s">
        <v>599</v>
      </c>
      <c r="D946" s="42" t="s">
        <v>602</v>
      </c>
      <c r="E946" s="42" t="s">
        <v>10</v>
      </c>
      <c r="F946" s="43" t="s">
        <v>160</v>
      </c>
      <c r="G946" s="44" t="s">
        <v>603</v>
      </c>
      <c r="H946" s="45">
        <v>43279</v>
      </c>
      <c r="I946" s="45">
        <v>45133</v>
      </c>
      <c r="J946" s="46">
        <v>1500000</v>
      </c>
    </row>
    <row r="947" spans="2:10" x14ac:dyDescent="0.25">
      <c r="B947" s="42" t="s">
        <v>600</v>
      </c>
      <c r="C947" s="43" t="s">
        <v>599</v>
      </c>
      <c r="D947" s="42" t="s">
        <v>602</v>
      </c>
      <c r="E947" s="42" t="s">
        <v>10</v>
      </c>
      <c r="F947" s="43" t="s">
        <v>160</v>
      </c>
      <c r="G947" s="44" t="s">
        <v>601</v>
      </c>
      <c r="H947" s="45">
        <v>43345</v>
      </c>
      <c r="I947" s="45">
        <v>45133</v>
      </c>
      <c r="J947" s="46">
        <v>1500000</v>
      </c>
    </row>
    <row r="948" spans="2:10" x14ac:dyDescent="0.25">
      <c r="B948" s="42" t="s">
        <v>1085</v>
      </c>
      <c r="C948" s="43" t="s">
        <v>1084</v>
      </c>
      <c r="D948" s="42" t="s">
        <v>1087</v>
      </c>
      <c r="E948" s="42" t="s">
        <v>10</v>
      </c>
      <c r="F948" s="43" t="s">
        <v>18</v>
      </c>
      <c r="G948" s="44" t="s">
        <v>1086</v>
      </c>
      <c r="H948" s="45">
        <v>44859</v>
      </c>
      <c r="I948" s="45">
        <v>45133</v>
      </c>
      <c r="J948" s="46">
        <v>3580815</v>
      </c>
    </row>
    <row r="949" spans="2:10" x14ac:dyDescent="0.25">
      <c r="B949" s="42" t="s">
        <v>880</v>
      </c>
      <c r="C949" s="43" t="s">
        <v>879</v>
      </c>
      <c r="D949" s="42" t="s">
        <v>882</v>
      </c>
      <c r="E949" s="42" t="s">
        <v>10</v>
      </c>
      <c r="F949" s="43" t="s">
        <v>0</v>
      </c>
      <c r="G949" s="44" t="s">
        <v>881</v>
      </c>
      <c r="H949" s="45">
        <v>44817</v>
      </c>
      <c r="I949" s="45">
        <v>45133</v>
      </c>
      <c r="J949" s="46">
        <v>11641526</v>
      </c>
    </row>
    <row r="950" spans="2:10" x14ac:dyDescent="0.25">
      <c r="B950" s="42" t="s">
        <v>1745</v>
      </c>
      <c r="C950" s="43" t="s">
        <v>1756</v>
      </c>
      <c r="D950" s="42" t="s">
        <v>1804</v>
      </c>
      <c r="E950" s="42" t="s">
        <v>1236</v>
      </c>
      <c r="F950" s="43" t="s">
        <v>160</v>
      </c>
      <c r="G950" s="44" t="s">
        <v>1805</v>
      </c>
      <c r="H950" s="45">
        <v>44973</v>
      </c>
      <c r="I950" s="45">
        <v>45133</v>
      </c>
      <c r="J950" s="46">
        <v>1845382.5</v>
      </c>
    </row>
    <row r="951" spans="2:10" x14ac:dyDescent="0.25">
      <c r="B951" s="42" t="s">
        <v>1144</v>
      </c>
      <c r="C951" s="43" t="s">
        <v>1143</v>
      </c>
      <c r="D951" s="42" t="s">
        <v>1147</v>
      </c>
      <c r="E951" s="42" t="s">
        <v>1146</v>
      </c>
      <c r="F951" s="43" t="s">
        <v>285</v>
      </c>
      <c r="G951" s="44" t="s">
        <v>1166</v>
      </c>
      <c r="H951" s="45">
        <v>44847</v>
      </c>
      <c r="I951" s="45">
        <v>45133</v>
      </c>
      <c r="J951" s="46">
        <v>11223960</v>
      </c>
    </row>
    <row r="952" spans="2:10" x14ac:dyDescent="0.25">
      <c r="B952" s="42" t="s">
        <v>1144</v>
      </c>
      <c r="C952" s="43" t="s">
        <v>1143</v>
      </c>
      <c r="D952" s="42" t="s">
        <v>1147</v>
      </c>
      <c r="E952" s="42" t="s">
        <v>1146</v>
      </c>
      <c r="F952" s="43" t="s">
        <v>285</v>
      </c>
      <c r="G952" s="44" t="s">
        <v>1165</v>
      </c>
      <c r="H952" s="45">
        <v>44851</v>
      </c>
      <c r="I952" s="45">
        <v>45133</v>
      </c>
      <c r="J952" s="46">
        <v>21527940</v>
      </c>
    </row>
    <row r="953" spans="2:10" x14ac:dyDescent="0.25">
      <c r="B953" s="42" t="s">
        <v>1144</v>
      </c>
      <c r="C953" s="43" t="s">
        <v>1143</v>
      </c>
      <c r="D953" s="42" t="s">
        <v>1147</v>
      </c>
      <c r="E953" s="42" t="s">
        <v>1146</v>
      </c>
      <c r="F953" s="43" t="s">
        <v>285</v>
      </c>
      <c r="G953" s="44" t="s">
        <v>1164</v>
      </c>
      <c r="H953" s="45">
        <v>44852</v>
      </c>
      <c r="I953" s="45">
        <v>45133</v>
      </c>
      <c r="J953" s="46">
        <v>21591360</v>
      </c>
    </row>
    <row r="954" spans="2:10" x14ac:dyDescent="0.25">
      <c r="B954" s="42" t="s">
        <v>1144</v>
      </c>
      <c r="C954" s="43" t="s">
        <v>1143</v>
      </c>
      <c r="D954" s="42" t="s">
        <v>1147</v>
      </c>
      <c r="E954" s="42" t="s">
        <v>1146</v>
      </c>
      <c r="F954" s="43" t="s">
        <v>285</v>
      </c>
      <c r="G954" s="44" t="s">
        <v>1163</v>
      </c>
      <c r="H954" s="45">
        <v>44852</v>
      </c>
      <c r="I954" s="45">
        <v>45133</v>
      </c>
      <c r="J954" s="46">
        <v>13592460</v>
      </c>
    </row>
    <row r="955" spans="2:10" x14ac:dyDescent="0.25">
      <c r="B955" s="42" t="s">
        <v>1144</v>
      </c>
      <c r="C955" s="43" t="s">
        <v>1143</v>
      </c>
      <c r="D955" s="42" t="s">
        <v>1147</v>
      </c>
      <c r="E955" s="42" t="s">
        <v>1146</v>
      </c>
      <c r="F955" s="43" t="s">
        <v>285</v>
      </c>
      <c r="G955" s="44" t="s">
        <v>1162</v>
      </c>
      <c r="H955" s="45">
        <v>44855</v>
      </c>
      <c r="I955" s="45">
        <v>45133</v>
      </c>
      <c r="J955" s="46">
        <v>21693000</v>
      </c>
    </row>
    <row r="956" spans="2:10" x14ac:dyDescent="0.25">
      <c r="B956" s="42" t="s">
        <v>1144</v>
      </c>
      <c r="C956" s="43" t="s">
        <v>1143</v>
      </c>
      <c r="D956" s="42" t="s">
        <v>1147</v>
      </c>
      <c r="E956" s="42" t="s">
        <v>1146</v>
      </c>
      <c r="F956" s="43" t="s">
        <v>285</v>
      </c>
      <c r="G956" s="44" t="s">
        <v>1161</v>
      </c>
      <c r="H956" s="45">
        <v>44858</v>
      </c>
      <c r="I956" s="45">
        <v>45133</v>
      </c>
      <c r="J956" s="46">
        <v>21941220</v>
      </c>
    </row>
    <row r="957" spans="2:10" x14ac:dyDescent="0.25">
      <c r="B957" s="42" t="s">
        <v>1144</v>
      </c>
      <c r="C957" s="43" t="s">
        <v>1143</v>
      </c>
      <c r="D957" s="42" t="s">
        <v>1147</v>
      </c>
      <c r="E957" s="42" t="s">
        <v>1146</v>
      </c>
      <c r="F957" s="43" t="s">
        <v>285</v>
      </c>
      <c r="G957" s="44" t="s">
        <v>1160</v>
      </c>
      <c r="H957" s="45">
        <v>44859</v>
      </c>
      <c r="I957" s="45">
        <v>45133</v>
      </c>
      <c r="J957" s="46">
        <v>14630280</v>
      </c>
    </row>
    <row r="958" spans="2:10" x14ac:dyDescent="0.25">
      <c r="B958" s="42" t="s">
        <v>1144</v>
      </c>
      <c r="C958" s="43" t="s">
        <v>1143</v>
      </c>
      <c r="D958" s="42" t="s">
        <v>1147</v>
      </c>
      <c r="E958" s="42" t="s">
        <v>1146</v>
      </c>
      <c r="F958" s="43" t="s">
        <v>285</v>
      </c>
      <c r="G958" s="44" t="s">
        <v>1159</v>
      </c>
      <c r="H958" s="45">
        <v>44862</v>
      </c>
      <c r="I958" s="45">
        <v>45133</v>
      </c>
      <c r="J958" s="46">
        <v>11672220</v>
      </c>
    </row>
    <row r="959" spans="2:10" x14ac:dyDescent="0.25">
      <c r="B959" s="42" t="s">
        <v>1144</v>
      </c>
      <c r="C959" s="43" t="s">
        <v>1143</v>
      </c>
      <c r="D959" s="42" t="s">
        <v>1147</v>
      </c>
      <c r="E959" s="42" t="s">
        <v>1146</v>
      </c>
      <c r="F959" s="43" t="s">
        <v>285</v>
      </c>
      <c r="G959" s="44" t="s">
        <v>1158</v>
      </c>
      <c r="H959" s="45">
        <v>44864</v>
      </c>
      <c r="I959" s="45">
        <v>45133</v>
      </c>
      <c r="J959" s="46">
        <v>19769439</v>
      </c>
    </row>
    <row r="960" spans="2:10" x14ac:dyDescent="0.25">
      <c r="B960" s="42" t="s">
        <v>1144</v>
      </c>
      <c r="C960" s="43" t="s">
        <v>1143</v>
      </c>
      <c r="D960" s="42" t="s">
        <v>1147</v>
      </c>
      <c r="E960" s="42" t="s">
        <v>1146</v>
      </c>
      <c r="F960" s="43" t="s">
        <v>285</v>
      </c>
      <c r="G960" s="44" t="s">
        <v>1157</v>
      </c>
      <c r="H960" s="45">
        <v>44866</v>
      </c>
      <c r="I960" s="45">
        <v>45133</v>
      </c>
      <c r="J960" s="46">
        <v>19946332</v>
      </c>
    </row>
    <row r="961" spans="2:10" x14ac:dyDescent="0.25">
      <c r="B961" s="42" t="s">
        <v>1144</v>
      </c>
      <c r="C961" s="43" t="s">
        <v>1143</v>
      </c>
      <c r="D961" s="42" t="s">
        <v>1147</v>
      </c>
      <c r="E961" s="42" t="s">
        <v>1146</v>
      </c>
      <c r="F961" s="43" t="s">
        <v>285</v>
      </c>
      <c r="G961" s="44" t="s">
        <v>1156</v>
      </c>
      <c r="H961" s="45">
        <v>44867</v>
      </c>
      <c r="I961" s="45">
        <v>45133</v>
      </c>
      <c r="J961" s="46">
        <v>14707969</v>
      </c>
    </row>
    <row r="962" spans="2:10" x14ac:dyDescent="0.25">
      <c r="B962" s="42" t="s">
        <v>1144</v>
      </c>
      <c r="C962" s="43" t="s">
        <v>1143</v>
      </c>
      <c r="D962" s="42" t="s">
        <v>1147</v>
      </c>
      <c r="E962" s="42" t="s">
        <v>1146</v>
      </c>
      <c r="F962" s="43" t="s">
        <v>285</v>
      </c>
      <c r="G962" s="44" t="s">
        <v>1155</v>
      </c>
      <c r="H962" s="45">
        <v>44874</v>
      </c>
      <c r="I962" s="45">
        <v>45133</v>
      </c>
      <c r="J962" s="46">
        <v>15822310</v>
      </c>
    </row>
    <row r="963" spans="2:10" x14ac:dyDescent="0.25">
      <c r="B963" s="42" t="s">
        <v>1144</v>
      </c>
      <c r="C963" s="43" t="s">
        <v>1143</v>
      </c>
      <c r="D963" s="42" t="s">
        <v>1147</v>
      </c>
      <c r="E963" s="42" t="s">
        <v>1146</v>
      </c>
      <c r="F963" s="43" t="s">
        <v>285</v>
      </c>
      <c r="G963" s="44" t="s">
        <v>1154</v>
      </c>
      <c r="H963" s="45">
        <v>44876</v>
      </c>
      <c r="I963" s="45">
        <v>45133</v>
      </c>
      <c r="J963" s="46">
        <v>11745849</v>
      </c>
    </row>
    <row r="964" spans="2:10" x14ac:dyDescent="0.25">
      <c r="B964" s="42" t="s">
        <v>1144</v>
      </c>
      <c r="C964" s="43" t="s">
        <v>1143</v>
      </c>
      <c r="D964" s="42" t="s">
        <v>1147</v>
      </c>
      <c r="E964" s="42" t="s">
        <v>1146</v>
      </c>
      <c r="F964" s="43" t="s">
        <v>285</v>
      </c>
      <c r="G964" s="44" t="s">
        <v>1153</v>
      </c>
      <c r="H964" s="45">
        <v>44877</v>
      </c>
      <c r="I964" s="45">
        <v>45133</v>
      </c>
      <c r="J964" s="46">
        <v>23044042</v>
      </c>
    </row>
    <row r="965" spans="2:10" x14ac:dyDescent="0.25">
      <c r="B965" s="42" t="s">
        <v>1144</v>
      </c>
      <c r="C965" s="43" t="s">
        <v>1143</v>
      </c>
      <c r="D965" s="42" t="s">
        <v>1147</v>
      </c>
      <c r="E965" s="42" t="s">
        <v>1146</v>
      </c>
      <c r="F965" s="43" t="s">
        <v>285</v>
      </c>
      <c r="G965" s="44" t="s">
        <v>1152</v>
      </c>
      <c r="H965" s="45">
        <v>44883</v>
      </c>
      <c r="I965" s="45">
        <v>45133</v>
      </c>
      <c r="J965" s="46">
        <v>19371848</v>
      </c>
    </row>
    <row r="966" spans="2:10" x14ac:dyDescent="0.25">
      <c r="B966" s="42" t="s">
        <v>1144</v>
      </c>
      <c r="C966" s="43" t="s">
        <v>1143</v>
      </c>
      <c r="D966" s="42" t="s">
        <v>1147</v>
      </c>
      <c r="E966" s="42" t="s">
        <v>1146</v>
      </c>
      <c r="F966" s="43" t="s">
        <v>285</v>
      </c>
      <c r="G966" s="44" t="s">
        <v>1151</v>
      </c>
      <c r="H966" s="45">
        <v>44888</v>
      </c>
      <c r="I966" s="45">
        <v>45133</v>
      </c>
      <c r="J966" s="46">
        <v>25454624</v>
      </c>
    </row>
    <row r="967" spans="2:10" x14ac:dyDescent="0.25">
      <c r="B967" s="42" t="s">
        <v>1144</v>
      </c>
      <c r="C967" s="43" t="s">
        <v>1143</v>
      </c>
      <c r="D967" s="42" t="s">
        <v>1147</v>
      </c>
      <c r="E967" s="42" t="s">
        <v>1146</v>
      </c>
      <c r="F967" s="43" t="s">
        <v>285</v>
      </c>
      <c r="G967" s="44" t="s">
        <v>1150</v>
      </c>
      <c r="H967" s="45">
        <v>44906</v>
      </c>
      <c r="I967" s="45">
        <v>45133</v>
      </c>
      <c r="J967" s="46">
        <v>20432922</v>
      </c>
    </row>
    <row r="968" spans="2:10" x14ac:dyDescent="0.25">
      <c r="B968" s="42" t="s">
        <v>1144</v>
      </c>
      <c r="C968" s="43" t="s">
        <v>1143</v>
      </c>
      <c r="D968" s="42" t="s">
        <v>1147</v>
      </c>
      <c r="E968" s="42" t="s">
        <v>1146</v>
      </c>
      <c r="F968" s="43" t="s">
        <v>285</v>
      </c>
      <c r="G968" s="44" t="s">
        <v>1149</v>
      </c>
      <c r="H968" s="45">
        <v>44912</v>
      </c>
      <c r="I968" s="45">
        <v>45133</v>
      </c>
      <c r="J968" s="46">
        <v>22959270</v>
      </c>
    </row>
    <row r="969" spans="2:10" x14ac:dyDescent="0.25">
      <c r="B969" s="42" t="s">
        <v>1144</v>
      </c>
      <c r="C969" s="43" t="s">
        <v>1143</v>
      </c>
      <c r="D969" s="42" t="s">
        <v>1147</v>
      </c>
      <c r="E969" s="42" t="s">
        <v>1146</v>
      </c>
      <c r="F969" s="43" t="s">
        <v>285</v>
      </c>
      <c r="G969" s="44" t="s">
        <v>1148</v>
      </c>
      <c r="H969" s="45">
        <v>44921</v>
      </c>
      <c r="I969" s="45">
        <v>45133</v>
      </c>
      <c r="J969" s="46">
        <v>20315153</v>
      </c>
    </row>
    <row r="970" spans="2:10" x14ac:dyDescent="0.25">
      <c r="B970" s="42" t="s">
        <v>1144</v>
      </c>
      <c r="C970" s="43" t="s">
        <v>1143</v>
      </c>
      <c r="D970" s="42" t="s">
        <v>1147</v>
      </c>
      <c r="E970" s="42" t="s">
        <v>1146</v>
      </c>
      <c r="F970" s="43" t="s">
        <v>285</v>
      </c>
      <c r="G970" s="44" t="s">
        <v>1145</v>
      </c>
      <c r="H970" s="45">
        <v>44961</v>
      </c>
      <c r="I970" s="45">
        <v>45133</v>
      </c>
      <c r="J970" s="46">
        <v>1160250</v>
      </c>
    </row>
    <row r="971" spans="2:10" x14ac:dyDescent="0.25">
      <c r="B971" s="42" t="s">
        <v>1144</v>
      </c>
      <c r="C971" s="43" t="s">
        <v>1143</v>
      </c>
      <c r="D971" s="42" t="s">
        <v>1147</v>
      </c>
      <c r="E971" s="42" t="s">
        <v>1146</v>
      </c>
      <c r="F971" s="43" t="s">
        <v>285</v>
      </c>
      <c r="G971" s="44" t="s">
        <v>1842</v>
      </c>
      <c r="H971" s="45">
        <v>45013</v>
      </c>
      <c r="I971" s="45">
        <v>45133</v>
      </c>
      <c r="J971" s="46">
        <v>17367350</v>
      </c>
    </row>
    <row r="972" spans="2:10" x14ac:dyDescent="0.25">
      <c r="B972" s="42" t="s">
        <v>167</v>
      </c>
      <c r="C972" s="43" t="s">
        <v>166</v>
      </c>
      <c r="D972" s="42" t="s">
        <v>170</v>
      </c>
      <c r="E972" s="42" t="s">
        <v>10</v>
      </c>
      <c r="F972" s="43" t="s">
        <v>1352</v>
      </c>
      <c r="G972" s="44" t="s">
        <v>169</v>
      </c>
      <c r="H972" s="45">
        <v>44576</v>
      </c>
      <c r="I972" s="45">
        <v>45133</v>
      </c>
      <c r="J972" s="46">
        <v>2420174</v>
      </c>
    </row>
    <row r="973" spans="2:10" x14ac:dyDescent="0.25">
      <c r="B973" s="42" t="s">
        <v>210</v>
      </c>
      <c r="C973" s="43" t="s">
        <v>209</v>
      </c>
      <c r="D973" s="42" t="s">
        <v>213</v>
      </c>
      <c r="E973" s="42" t="s">
        <v>10</v>
      </c>
      <c r="F973" s="43" t="s">
        <v>168</v>
      </c>
      <c r="G973" s="44" t="s">
        <v>212</v>
      </c>
      <c r="H973" s="45">
        <v>44903</v>
      </c>
      <c r="I973" s="45">
        <v>45133</v>
      </c>
      <c r="J973" s="46">
        <v>69759379.790000007</v>
      </c>
    </row>
    <row r="974" spans="2:10" x14ac:dyDescent="0.25">
      <c r="B974" s="42" t="s">
        <v>210</v>
      </c>
      <c r="C974" s="43" t="s">
        <v>209</v>
      </c>
      <c r="D974" s="42" t="s">
        <v>213</v>
      </c>
      <c r="E974" s="42" t="s">
        <v>10</v>
      </c>
      <c r="F974" s="43" t="s">
        <v>211</v>
      </c>
      <c r="G974" s="44" t="s">
        <v>212</v>
      </c>
      <c r="H974" s="45">
        <v>44934</v>
      </c>
      <c r="I974" s="45">
        <v>45133</v>
      </c>
      <c r="J974" s="46">
        <v>1930066</v>
      </c>
    </row>
    <row r="975" spans="2:10" x14ac:dyDescent="0.25">
      <c r="B975" s="42" t="s">
        <v>324</v>
      </c>
      <c r="C975" s="43" t="s">
        <v>323</v>
      </c>
      <c r="D975" s="42" t="s">
        <v>325</v>
      </c>
      <c r="E975" s="42" t="s">
        <v>10</v>
      </c>
      <c r="F975" s="43" t="s">
        <v>0</v>
      </c>
      <c r="G975" s="44" t="s">
        <v>1901</v>
      </c>
      <c r="H975" s="45">
        <v>44987</v>
      </c>
      <c r="I975" s="45">
        <v>45133</v>
      </c>
      <c r="J975" s="46">
        <v>151011</v>
      </c>
    </row>
    <row r="976" spans="2:10" x14ac:dyDescent="0.25">
      <c r="B976" s="42" t="s">
        <v>324</v>
      </c>
      <c r="C976" s="43" t="s">
        <v>323</v>
      </c>
      <c r="D976" s="42" t="s">
        <v>325</v>
      </c>
      <c r="E976" s="42" t="s">
        <v>10</v>
      </c>
      <c r="F976" s="43" t="s">
        <v>0</v>
      </c>
      <c r="G976" s="44" t="s">
        <v>1902</v>
      </c>
      <c r="H976" s="45">
        <v>45018</v>
      </c>
      <c r="I976" s="45">
        <v>45133</v>
      </c>
      <c r="J976" s="46">
        <v>151011</v>
      </c>
    </row>
    <row r="977" spans="2:10" x14ac:dyDescent="0.25">
      <c r="B977" s="42" t="s">
        <v>444</v>
      </c>
      <c r="C977" s="43" t="s">
        <v>443</v>
      </c>
      <c r="D977" s="42" t="s">
        <v>447</v>
      </c>
      <c r="E977" s="42" t="s">
        <v>446</v>
      </c>
      <c r="F977" s="43" t="s">
        <v>27</v>
      </c>
      <c r="G977" s="44" t="s">
        <v>505</v>
      </c>
      <c r="H977" s="45">
        <v>44784</v>
      </c>
      <c r="I977" s="45">
        <v>45133</v>
      </c>
      <c r="J977" s="46">
        <v>3378375</v>
      </c>
    </row>
    <row r="978" spans="2:10" x14ac:dyDescent="0.25">
      <c r="B978" s="42" t="s">
        <v>444</v>
      </c>
      <c r="C978" s="43" t="s">
        <v>443</v>
      </c>
      <c r="D978" s="42" t="s">
        <v>447</v>
      </c>
      <c r="E978" s="42" t="s">
        <v>446</v>
      </c>
      <c r="F978" s="43" t="s">
        <v>27</v>
      </c>
      <c r="G978" s="44" t="s">
        <v>504</v>
      </c>
      <c r="H978" s="45">
        <v>44784</v>
      </c>
      <c r="I978" s="45">
        <v>45133</v>
      </c>
      <c r="J978" s="46">
        <v>3508312</v>
      </c>
    </row>
    <row r="979" spans="2:10" x14ac:dyDescent="0.25">
      <c r="B979" s="42" t="s">
        <v>444</v>
      </c>
      <c r="C979" s="43" t="s">
        <v>443</v>
      </c>
      <c r="D979" s="42" t="s">
        <v>447</v>
      </c>
      <c r="E979" s="42" t="s">
        <v>446</v>
      </c>
      <c r="F979" s="43" t="s">
        <v>27</v>
      </c>
      <c r="G979" s="44" t="s">
        <v>503</v>
      </c>
      <c r="H979" s="45">
        <v>44784</v>
      </c>
      <c r="I979" s="45">
        <v>45133</v>
      </c>
      <c r="J979" s="46">
        <v>3508312</v>
      </c>
    </row>
    <row r="980" spans="2:10" x14ac:dyDescent="0.25">
      <c r="B980" s="42" t="s">
        <v>444</v>
      </c>
      <c r="C980" s="43" t="s">
        <v>443</v>
      </c>
      <c r="D980" s="42" t="s">
        <v>447</v>
      </c>
      <c r="E980" s="42" t="s">
        <v>446</v>
      </c>
      <c r="F980" s="43" t="s">
        <v>27</v>
      </c>
      <c r="G980" s="44" t="s">
        <v>502</v>
      </c>
      <c r="H980" s="45">
        <v>44784</v>
      </c>
      <c r="I980" s="45">
        <v>45133</v>
      </c>
      <c r="J980" s="46">
        <v>3508312</v>
      </c>
    </row>
    <row r="981" spans="2:10" x14ac:dyDescent="0.25">
      <c r="B981" s="42" t="s">
        <v>444</v>
      </c>
      <c r="C981" s="43" t="s">
        <v>443</v>
      </c>
      <c r="D981" s="42" t="s">
        <v>447</v>
      </c>
      <c r="E981" s="42" t="s">
        <v>446</v>
      </c>
      <c r="F981" s="43" t="s">
        <v>27</v>
      </c>
      <c r="G981" s="44" t="s">
        <v>501</v>
      </c>
      <c r="H981" s="45">
        <v>44795</v>
      </c>
      <c r="I981" s="45">
        <v>45133</v>
      </c>
      <c r="J981" s="46">
        <v>3118500</v>
      </c>
    </row>
    <row r="982" spans="2:10" x14ac:dyDescent="0.25">
      <c r="B982" s="42" t="s">
        <v>444</v>
      </c>
      <c r="C982" s="43" t="s">
        <v>443</v>
      </c>
      <c r="D982" s="42" t="s">
        <v>447</v>
      </c>
      <c r="E982" s="42" t="s">
        <v>446</v>
      </c>
      <c r="F982" s="43" t="s">
        <v>27</v>
      </c>
      <c r="G982" s="44" t="s">
        <v>500</v>
      </c>
      <c r="H982" s="45">
        <v>44812</v>
      </c>
      <c r="I982" s="45">
        <v>45133</v>
      </c>
      <c r="J982" s="46">
        <v>3508312</v>
      </c>
    </row>
    <row r="983" spans="2:10" x14ac:dyDescent="0.25">
      <c r="B983" s="42" t="s">
        <v>444</v>
      </c>
      <c r="C983" s="43" t="s">
        <v>443</v>
      </c>
      <c r="D983" s="42" t="s">
        <v>447</v>
      </c>
      <c r="E983" s="42" t="s">
        <v>446</v>
      </c>
      <c r="F983" s="43" t="s">
        <v>27</v>
      </c>
      <c r="G983" s="44" t="s">
        <v>499</v>
      </c>
      <c r="H983" s="45">
        <v>44812</v>
      </c>
      <c r="I983" s="45">
        <v>45133</v>
      </c>
      <c r="J983" s="46">
        <v>3378375</v>
      </c>
    </row>
    <row r="984" spans="2:10" x14ac:dyDescent="0.25">
      <c r="B984" s="42" t="s">
        <v>444</v>
      </c>
      <c r="C984" s="43" t="s">
        <v>443</v>
      </c>
      <c r="D984" s="42" t="s">
        <v>447</v>
      </c>
      <c r="E984" s="42" t="s">
        <v>446</v>
      </c>
      <c r="F984" s="43" t="s">
        <v>27</v>
      </c>
      <c r="G984" s="44" t="s">
        <v>498</v>
      </c>
      <c r="H984" s="45">
        <v>44812</v>
      </c>
      <c r="I984" s="45">
        <v>45133</v>
      </c>
      <c r="J984" s="46">
        <v>3508312</v>
      </c>
    </row>
    <row r="985" spans="2:10" x14ac:dyDescent="0.25">
      <c r="B985" s="42" t="s">
        <v>444</v>
      </c>
      <c r="C985" s="43" t="s">
        <v>443</v>
      </c>
      <c r="D985" s="42" t="s">
        <v>447</v>
      </c>
      <c r="E985" s="42" t="s">
        <v>446</v>
      </c>
      <c r="F985" s="43" t="s">
        <v>27</v>
      </c>
      <c r="G985" s="44" t="s">
        <v>497</v>
      </c>
      <c r="H985" s="45">
        <v>44812</v>
      </c>
      <c r="I985" s="45">
        <v>45133</v>
      </c>
      <c r="J985" s="46">
        <v>3508312</v>
      </c>
    </row>
    <row r="986" spans="2:10" x14ac:dyDescent="0.25">
      <c r="B986" s="42" t="s">
        <v>444</v>
      </c>
      <c r="C986" s="43" t="s">
        <v>443</v>
      </c>
      <c r="D986" s="42" t="s">
        <v>447</v>
      </c>
      <c r="E986" s="42" t="s">
        <v>446</v>
      </c>
      <c r="F986" s="43" t="s">
        <v>27</v>
      </c>
      <c r="G986" s="44" t="s">
        <v>496</v>
      </c>
      <c r="H986" s="45">
        <v>44812</v>
      </c>
      <c r="I986" s="45">
        <v>45133</v>
      </c>
      <c r="J986" s="46">
        <v>3508312</v>
      </c>
    </row>
    <row r="987" spans="2:10" x14ac:dyDescent="0.25">
      <c r="B987" s="42" t="s">
        <v>444</v>
      </c>
      <c r="C987" s="43" t="s">
        <v>443</v>
      </c>
      <c r="D987" s="42" t="s">
        <v>447</v>
      </c>
      <c r="E987" s="42" t="s">
        <v>446</v>
      </c>
      <c r="F987" s="43" t="s">
        <v>27</v>
      </c>
      <c r="G987" s="44" t="s">
        <v>495</v>
      </c>
      <c r="H987" s="45">
        <v>44820</v>
      </c>
      <c r="I987" s="45">
        <v>45133</v>
      </c>
      <c r="J987" s="46">
        <v>3534300</v>
      </c>
    </row>
    <row r="988" spans="2:10" x14ac:dyDescent="0.25">
      <c r="B988" s="42" t="s">
        <v>444</v>
      </c>
      <c r="C988" s="43" t="s">
        <v>443</v>
      </c>
      <c r="D988" s="42" t="s">
        <v>447</v>
      </c>
      <c r="E988" s="42" t="s">
        <v>446</v>
      </c>
      <c r="F988" s="43" t="s">
        <v>27</v>
      </c>
      <c r="G988" s="44" t="s">
        <v>494</v>
      </c>
      <c r="H988" s="45">
        <v>44820</v>
      </c>
      <c r="I988" s="45">
        <v>45133</v>
      </c>
      <c r="J988" s="46">
        <v>3508312.5</v>
      </c>
    </row>
    <row r="989" spans="2:10" x14ac:dyDescent="0.25">
      <c r="B989" s="42" t="s">
        <v>444</v>
      </c>
      <c r="C989" s="43" t="s">
        <v>443</v>
      </c>
      <c r="D989" s="42" t="s">
        <v>447</v>
      </c>
      <c r="E989" s="42" t="s">
        <v>446</v>
      </c>
      <c r="F989" s="43" t="s">
        <v>27</v>
      </c>
      <c r="G989" s="44" t="s">
        <v>493</v>
      </c>
      <c r="H989" s="45">
        <v>44822</v>
      </c>
      <c r="I989" s="45">
        <v>45133</v>
      </c>
      <c r="J989" s="46">
        <v>3508312.5</v>
      </c>
    </row>
    <row r="990" spans="2:10" x14ac:dyDescent="0.25">
      <c r="B990" s="42" t="s">
        <v>444</v>
      </c>
      <c r="C990" s="43" t="s">
        <v>443</v>
      </c>
      <c r="D990" s="42" t="s">
        <v>447</v>
      </c>
      <c r="E990" s="42" t="s">
        <v>446</v>
      </c>
      <c r="F990" s="43" t="s">
        <v>27</v>
      </c>
      <c r="G990" s="44" t="s">
        <v>492</v>
      </c>
      <c r="H990" s="45">
        <v>44827</v>
      </c>
      <c r="I990" s="45">
        <v>45133</v>
      </c>
      <c r="J990" s="46">
        <v>3508312.5</v>
      </c>
    </row>
    <row r="991" spans="2:10" x14ac:dyDescent="0.25">
      <c r="B991" s="42" t="s">
        <v>444</v>
      </c>
      <c r="C991" s="43" t="s">
        <v>443</v>
      </c>
      <c r="D991" s="42" t="s">
        <v>447</v>
      </c>
      <c r="E991" s="42" t="s">
        <v>446</v>
      </c>
      <c r="F991" s="43" t="s">
        <v>27</v>
      </c>
      <c r="G991" s="44" t="s">
        <v>491</v>
      </c>
      <c r="H991" s="45">
        <v>44827</v>
      </c>
      <c r="I991" s="45">
        <v>45133</v>
      </c>
      <c r="J991" s="46">
        <v>3508312.5</v>
      </c>
    </row>
    <row r="992" spans="2:10" x14ac:dyDescent="0.25">
      <c r="B992" s="42" t="s">
        <v>444</v>
      </c>
      <c r="C992" s="43" t="s">
        <v>443</v>
      </c>
      <c r="D992" s="42" t="s">
        <v>447</v>
      </c>
      <c r="E992" s="42" t="s">
        <v>446</v>
      </c>
      <c r="F992" s="43" t="s">
        <v>27</v>
      </c>
      <c r="G992" s="44" t="s">
        <v>490</v>
      </c>
      <c r="H992" s="45">
        <v>44829</v>
      </c>
      <c r="I992" s="45">
        <v>45133</v>
      </c>
      <c r="J992" s="46">
        <v>3508312.5</v>
      </c>
    </row>
    <row r="993" spans="2:10" x14ac:dyDescent="0.25">
      <c r="B993" s="42" t="s">
        <v>444</v>
      </c>
      <c r="C993" s="43" t="s">
        <v>443</v>
      </c>
      <c r="D993" s="42" t="s">
        <v>447</v>
      </c>
      <c r="E993" s="42" t="s">
        <v>446</v>
      </c>
      <c r="F993" s="43" t="s">
        <v>27</v>
      </c>
      <c r="G993" s="44" t="s">
        <v>489</v>
      </c>
      <c r="H993" s="45">
        <v>44834</v>
      </c>
      <c r="I993" s="45">
        <v>45133</v>
      </c>
      <c r="J993" s="46">
        <v>3508312.5</v>
      </c>
    </row>
    <row r="994" spans="2:10" x14ac:dyDescent="0.25">
      <c r="B994" s="42" t="s">
        <v>444</v>
      </c>
      <c r="C994" s="43" t="s">
        <v>443</v>
      </c>
      <c r="D994" s="42" t="s">
        <v>447</v>
      </c>
      <c r="E994" s="42" t="s">
        <v>446</v>
      </c>
      <c r="F994" s="43" t="s">
        <v>27</v>
      </c>
      <c r="G994" s="44" t="s">
        <v>488</v>
      </c>
      <c r="H994" s="45">
        <v>44834</v>
      </c>
      <c r="I994" s="45">
        <v>45133</v>
      </c>
      <c r="J994" s="46">
        <v>3508312.5</v>
      </c>
    </row>
    <row r="995" spans="2:10" x14ac:dyDescent="0.25">
      <c r="B995" s="42" t="s">
        <v>444</v>
      </c>
      <c r="C995" s="43" t="s">
        <v>443</v>
      </c>
      <c r="D995" s="42" t="s">
        <v>447</v>
      </c>
      <c r="E995" s="42" t="s">
        <v>446</v>
      </c>
      <c r="F995" s="43" t="s">
        <v>27</v>
      </c>
      <c r="G995" s="44" t="s">
        <v>487</v>
      </c>
      <c r="H995" s="45">
        <v>44846</v>
      </c>
      <c r="I995" s="45">
        <v>45133</v>
      </c>
      <c r="J995" s="46">
        <v>3378375</v>
      </c>
    </row>
    <row r="996" spans="2:10" x14ac:dyDescent="0.25">
      <c r="B996" s="42" t="s">
        <v>444</v>
      </c>
      <c r="C996" s="43" t="s">
        <v>443</v>
      </c>
      <c r="D996" s="42" t="s">
        <v>447</v>
      </c>
      <c r="E996" s="42" t="s">
        <v>446</v>
      </c>
      <c r="F996" s="43" t="s">
        <v>27</v>
      </c>
      <c r="G996" s="44" t="s">
        <v>486</v>
      </c>
      <c r="H996" s="45">
        <v>44846</v>
      </c>
      <c r="I996" s="45">
        <v>45133</v>
      </c>
      <c r="J996" s="46">
        <v>3508312.5</v>
      </c>
    </row>
    <row r="997" spans="2:10" x14ac:dyDescent="0.25">
      <c r="B997" s="42" t="s">
        <v>444</v>
      </c>
      <c r="C997" s="43" t="s">
        <v>443</v>
      </c>
      <c r="D997" s="42" t="s">
        <v>447</v>
      </c>
      <c r="E997" s="42" t="s">
        <v>446</v>
      </c>
      <c r="F997" s="43" t="s">
        <v>27</v>
      </c>
      <c r="G997" s="44" t="s">
        <v>485</v>
      </c>
      <c r="H997" s="45">
        <v>44846</v>
      </c>
      <c r="I997" s="45">
        <v>45133</v>
      </c>
      <c r="J997" s="46">
        <v>3508312.5</v>
      </c>
    </row>
    <row r="998" spans="2:10" x14ac:dyDescent="0.25">
      <c r="B998" s="42" t="s">
        <v>444</v>
      </c>
      <c r="C998" s="43" t="s">
        <v>443</v>
      </c>
      <c r="D998" s="42" t="s">
        <v>447</v>
      </c>
      <c r="E998" s="42" t="s">
        <v>446</v>
      </c>
      <c r="F998" s="43" t="s">
        <v>27</v>
      </c>
      <c r="G998" s="44" t="s">
        <v>484</v>
      </c>
      <c r="H998" s="45">
        <v>44846</v>
      </c>
      <c r="I998" s="45">
        <v>45133</v>
      </c>
      <c r="J998" s="46">
        <v>3508312.5</v>
      </c>
    </row>
    <row r="999" spans="2:10" x14ac:dyDescent="0.25">
      <c r="B999" s="42" t="s">
        <v>444</v>
      </c>
      <c r="C999" s="43" t="s">
        <v>443</v>
      </c>
      <c r="D999" s="42" t="s">
        <v>447</v>
      </c>
      <c r="E999" s="42" t="s">
        <v>446</v>
      </c>
      <c r="F999" s="43" t="s">
        <v>27</v>
      </c>
      <c r="G999" s="44" t="s">
        <v>483</v>
      </c>
      <c r="H999" s="45">
        <v>44846</v>
      </c>
      <c r="I999" s="45">
        <v>45133</v>
      </c>
      <c r="J999" s="46">
        <v>3378375</v>
      </c>
    </row>
    <row r="1000" spans="2:10" x14ac:dyDescent="0.25">
      <c r="B1000" s="42" t="s">
        <v>444</v>
      </c>
      <c r="C1000" s="43" t="s">
        <v>443</v>
      </c>
      <c r="D1000" s="42" t="s">
        <v>447</v>
      </c>
      <c r="E1000" s="42" t="s">
        <v>446</v>
      </c>
      <c r="F1000" s="43" t="s">
        <v>27</v>
      </c>
      <c r="G1000" s="44" t="s">
        <v>482</v>
      </c>
      <c r="H1000" s="45">
        <v>44846</v>
      </c>
      <c r="I1000" s="45">
        <v>45133</v>
      </c>
      <c r="J1000" s="46">
        <v>3508312.5</v>
      </c>
    </row>
    <row r="1001" spans="2:10" x14ac:dyDescent="0.25">
      <c r="B1001" s="42" t="s">
        <v>444</v>
      </c>
      <c r="C1001" s="43" t="s">
        <v>443</v>
      </c>
      <c r="D1001" s="42" t="s">
        <v>447</v>
      </c>
      <c r="E1001" s="42" t="s">
        <v>446</v>
      </c>
      <c r="F1001" s="43" t="s">
        <v>27</v>
      </c>
      <c r="G1001" s="44" t="s">
        <v>481</v>
      </c>
      <c r="H1001" s="45">
        <v>44847</v>
      </c>
      <c r="I1001" s="45">
        <v>45133</v>
      </c>
      <c r="J1001" s="46">
        <v>3378375</v>
      </c>
    </row>
    <row r="1002" spans="2:10" x14ac:dyDescent="0.25">
      <c r="B1002" s="42" t="s">
        <v>444</v>
      </c>
      <c r="C1002" s="43" t="s">
        <v>443</v>
      </c>
      <c r="D1002" s="42" t="s">
        <v>447</v>
      </c>
      <c r="E1002" s="42" t="s">
        <v>446</v>
      </c>
      <c r="F1002" s="43" t="s">
        <v>27</v>
      </c>
      <c r="G1002" s="44" t="s">
        <v>480</v>
      </c>
      <c r="H1002" s="45">
        <v>44855</v>
      </c>
      <c r="I1002" s="45">
        <v>45133</v>
      </c>
      <c r="J1002" s="46">
        <v>3508312.5</v>
      </c>
    </row>
    <row r="1003" spans="2:10" x14ac:dyDescent="0.25">
      <c r="B1003" s="42" t="s">
        <v>444</v>
      </c>
      <c r="C1003" s="43" t="s">
        <v>443</v>
      </c>
      <c r="D1003" s="42" t="s">
        <v>447</v>
      </c>
      <c r="E1003" s="42" t="s">
        <v>446</v>
      </c>
      <c r="F1003" s="43" t="s">
        <v>27</v>
      </c>
      <c r="G1003" s="44" t="s">
        <v>479</v>
      </c>
      <c r="H1003" s="45">
        <v>44855</v>
      </c>
      <c r="I1003" s="45">
        <v>45133</v>
      </c>
      <c r="J1003" s="46">
        <v>3508312.5</v>
      </c>
    </row>
    <row r="1004" spans="2:10" x14ac:dyDescent="0.25">
      <c r="B1004" s="42" t="s">
        <v>444</v>
      </c>
      <c r="C1004" s="43" t="s">
        <v>443</v>
      </c>
      <c r="D1004" s="42" t="s">
        <v>447</v>
      </c>
      <c r="E1004" s="42" t="s">
        <v>446</v>
      </c>
      <c r="F1004" s="43" t="s">
        <v>27</v>
      </c>
      <c r="G1004" s="44" t="s">
        <v>478</v>
      </c>
      <c r="H1004" s="45">
        <v>44855</v>
      </c>
      <c r="I1004" s="45">
        <v>45133</v>
      </c>
      <c r="J1004" s="46">
        <v>3508312.5</v>
      </c>
    </row>
    <row r="1005" spans="2:10" x14ac:dyDescent="0.25">
      <c r="B1005" s="42" t="s">
        <v>444</v>
      </c>
      <c r="C1005" s="43" t="s">
        <v>443</v>
      </c>
      <c r="D1005" s="42" t="s">
        <v>447</v>
      </c>
      <c r="E1005" s="42" t="s">
        <v>446</v>
      </c>
      <c r="F1005" s="43" t="s">
        <v>27</v>
      </c>
      <c r="G1005" s="44" t="s">
        <v>477</v>
      </c>
      <c r="H1005" s="45">
        <v>44855</v>
      </c>
      <c r="I1005" s="45">
        <v>45133</v>
      </c>
      <c r="J1005" s="46">
        <v>3508312.5</v>
      </c>
    </row>
    <row r="1006" spans="2:10" x14ac:dyDescent="0.25">
      <c r="B1006" s="42" t="s">
        <v>444</v>
      </c>
      <c r="C1006" s="43" t="s">
        <v>443</v>
      </c>
      <c r="D1006" s="42" t="s">
        <v>447</v>
      </c>
      <c r="E1006" s="42" t="s">
        <v>446</v>
      </c>
      <c r="F1006" s="43" t="s">
        <v>27</v>
      </c>
      <c r="G1006" s="44" t="s">
        <v>476</v>
      </c>
      <c r="H1006" s="45">
        <v>44855</v>
      </c>
      <c r="I1006" s="45">
        <v>45133</v>
      </c>
      <c r="J1006" s="46">
        <v>3508312.5</v>
      </c>
    </row>
    <row r="1007" spans="2:10" x14ac:dyDescent="0.25">
      <c r="B1007" s="42" t="s">
        <v>444</v>
      </c>
      <c r="C1007" s="43" t="s">
        <v>443</v>
      </c>
      <c r="D1007" s="42" t="s">
        <v>447</v>
      </c>
      <c r="E1007" s="42" t="s">
        <v>446</v>
      </c>
      <c r="F1007" s="43" t="s">
        <v>27</v>
      </c>
      <c r="G1007" s="44" t="s">
        <v>475</v>
      </c>
      <c r="H1007" s="45">
        <v>44855</v>
      </c>
      <c r="I1007" s="45">
        <v>45133</v>
      </c>
      <c r="J1007" s="46">
        <v>3508312.5</v>
      </c>
    </row>
    <row r="1008" spans="2:10" x14ac:dyDescent="0.25">
      <c r="B1008" s="42" t="s">
        <v>444</v>
      </c>
      <c r="C1008" s="43" t="s">
        <v>443</v>
      </c>
      <c r="D1008" s="42" t="s">
        <v>447</v>
      </c>
      <c r="E1008" s="42" t="s">
        <v>446</v>
      </c>
      <c r="F1008" s="43" t="s">
        <v>27</v>
      </c>
      <c r="G1008" s="44" t="s">
        <v>474</v>
      </c>
      <c r="H1008" s="45">
        <v>44855</v>
      </c>
      <c r="I1008" s="45">
        <v>45133</v>
      </c>
      <c r="J1008" s="46">
        <v>3508312.5</v>
      </c>
    </row>
    <row r="1009" spans="2:10" x14ac:dyDescent="0.25">
      <c r="B1009" s="42" t="s">
        <v>444</v>
      </c>
      <c r="C1009" s="43" t="s">
        <v>443</v>
      </c>
      <c r="D1009" s="42" t="s">
        <v>447</v>
      </c>
      <c r="E1009" s="42" t="s">
        <v>446</v>
      </c>
      <c r="F1009" s="43" t="s">
        <v>27</v>
      </c>
      <c r="G1009" s="44" t="s">
        <v>473</v>
      </c>
      <c r="H1009" s="45">
        <v>44855</v>
      </c>
      <c r="I1009" s="45">
        <v>45133</v>
      </c>
      <c r="J1009" s="46">
        <v>3378375</v>
      </c>
    </row>
    <row r="1010" spans="2:10" x14ac:dyDescent="0.25">
      <c r="B1010" s="42" t="s">
        <v>444</v>
      </c>
      <c r="C1010" s="43" t="s">
        <v>443</v>
      </c>
      <c r="D1010" s="42" t="s">
        <v>447</v>
      </c>
      <c r="E1010" s="42" t="s">
        <v>446</v>
      </c>
      <c r="F1010" s="43" t="s">
        <v>27</v>
      </c>
      <c r="G1010" s="44" t="s">
        <v>472</v>
      </c>
      <c r="H1010" s="45">
        <v>44861</v>
      </c>
      <c r="I1010" s="45">
        <v>45133</v>
      </c>
      <c r="J1010" s="46">
        <v>3378375</v>
      </c>
    </row>
    <row r="1011" spans="2:10" x14ac:dyDescent="0.25">
      <c r="B1011" s="42" t="s">
        <v>444</v>
      </c>
      <c r="C1011" s="43" t="s">
        <v>443</v>
      </c>
      <c r="D1011" s="42" t="s">
        <v>447</v>
      </c>
      <c r="E1011" s="42" t="s">
        <v>446</v>
      </c>
      <c r="F1011" s="43" t="s">
        <v>27</v>
      </c>
      <c r="G1011" s="44" t="s">
        <v>471</v>
      </c>
      <c r="H1011" s="45">
        <v>44861</v>
      </c>
      <c r="I1011" s="45">
        <v>45133</v>
      </c>
      <c r="J1011" s="46">
        <v>3508312.5</v>
      </c>
    </row>
    <row r="1012" spans="2:10" x14ac:dyDescent="0.25">
      <c r="B1012" s="42" t="s">
        <v>444</v>
      </c>
      <c r="C1012" s="43" t="s">
        <v>443</v>
      </c>
      <c r="D1012" s="42" t="s">
        <v>447</v>
      </c>
      <c r="E1012" s="42" t="s">
        <v>446</v>
      </c>
      <c r="F1012" s="43" t="s">
        <v>27</v>
      </c>
      <c r="G1012" s="44" t="s">
        <v>470</v>
      </c>
      <c r="H1012" s="45">
        <v>44861</v>
      </c>
      <c r="I1012" s="45">
        <v>45133</v>
      </c>
      <c r="J1012" s="46">
        <v>3508312.5</v>
      </c>
    </row>
    <row r="1013" spans="2:10" x14ac:dyDescent="0.25">
      <c r="B1013" s="42" t="s">
        <v>444</v>
      </c>
      <c r="C1013" s="43" t="s">
        <v>443</v>
      </c>
      <c r="D1013" s="42" t="s">
        <v>447</v>
      </c>
      <c r="E1013" s="42" t="s">
        <v>446</v>
      </c>
      <c r="F1013" s="43" t="s">
        <v>27</v>
      </c>
      <c r="G1013" s="44" t="s">
        <v>469</v>
      </c>
      <c r="H1013" s="45">
        <v>44861</v>
      </c>
      <c r="I1013" s="45">
        <v>45133</v>
      </c>
      <c r="J1013" s="46">
        <v>3508312.5</v>
      </c>
    </row>
    <row r="1014" spans="2:10" x14ac:dyDescent="0.25">
      <c r="B1014" s="42" t="s">
        <v>444</v>
      </c>
      <c r="C1014" s="43" t="s">
        <v>443</v>
      </c>
      <c r="D1014" s="42" t="s">
        <v>447</v>
      </c>
      <c r="E1014" s="42" t="s">
        <v>446</v>
      </c>
      <c r="F1014" s="43" t="s">
        <v>27</v>
      </c>
      <c r="G1014" s="44" t="s">
        <v>468</v>
      </c>
      <c r="H1014" s="45">
        <v>44861</v>
      </c>
      <c r="I1014" s="45">
        <v>45133</v>
      </c>
      <c r="J1014" s="46">
        <v>3508312.5</v>
      </c>
    </row>
    <row r="1015" spans="2:10" x14ac:dyDescent="0.25">
      <c r="B1015" s="42" t="s">
        <v>444</v>
      </c>
      <c r="C1015" s="43" t="s">
        <v>443</v>
      </c>
      <c r="D1015" s="42" t="s">
        <v>447</v>
      </c>
      <c r="E1015" s="42" t="s">
        <v>446</v>
      </c>
      <c r="F1015" s="43" t="s">
        <v>27</v>
      </c>
      <c r="G1015" s="44" t="s">
        <v>467</v>
      </c>
      <c r="H1015" s="45">
        <v>44861</v>
      </c>
      <c r="I1015" s="45">
        <v>45133</v>
      </c>
      <c r="J1015" s="46">
        <v>3508312.5</v>
      </c>
    </row>
    <row r="1016" spans="2:10" x14ac:dyDescent="0.25">
      <c r="B1016" s="42" t="s">
        <v>444</v>
      </c>
      <c r="C1016" s="43" t="s">
        <v>443</v>
      </c>
      <c r="D1016" s="42" t="s">
        <v>447</v>
      </c>
      <c r="E1016" s="42" t="s">
        <v>446</v>
      </c>
      <c r="F1016" s="43" t="s">
        <v>27</v>
      </c>
      <c r="G1016" s="44" t="s">
        <v>466</v>
      </c>
      <c r="H1016" s="45">
        <v>44864</v>
      </c>
      <c r="I1016" s="45">
        <v>45133</v>
      </c>
      <c r="J1016" s="46">
        <v>3378375</v>
      </c>
    </row>
    <row r="1017" spans="2:10" x14ac:dyDescent="0.25">
      <c r="B1017" s="42" t="s">
        <v>444</v>
      </c>
      <c r="C1017" s="43" t="s">
        <v>443</v>
      </c>
      <c r="D1017" s="42" t="s">
        <v>447</v>
      </c>
      <c r="E1017" s="42" t="s">
        <v>446</v>
      </c>
      <c r="F1017" s="43" t="s">
        <v>27</v>
      </c>
      <c r="G1017" s="44" t="s">
        <v>465</v>
      </c>
      <c r="H1017" s="45">
        <v>44864</v>
      </c>
      <c r="I1017" s="45">
        <v>45133</v>
      </c>
      <c r="J1017" s="46">
        <v>3378375</v>
      </c>
    </row>
    <row r="1018" spans="2:10" x14ac:dyDescent="0.25">
      <c r="B1018" s="42" t="s">
        <v>444</v>
      </c>
      <c r="C1018" s="43" t="s">
        <v>443</v>
      </c>
      <c r="D1018" s="42" t="s">
        <v>447</v>
      </c>
      <c r="E1018" s="42" t="s">
        <v>446</v>
      </c>
      <c r="F1018" s="43" t="s">
        <v>27</v>
      </c>
      <c r="G1018" s="44" t="s">
        <v>464</v>
      </c>
      <c r="H1018" s="45">
        <v>44864</v>
      </c>
      <c r="I1018" s="45">
        <v>45133</v>
      </c>
      <c r="J1018" s="46">
        <v>3508312.5</v>
      </c>
    </row>
    <row r="1019" spans="2:10" x14ac:dyDescent="0.25">
      <c r="B1019" s="42" t="s">
        <v>444</v>
      </c>
      <c r="C1019" s="43" t="s">
        <v>443</v>
      </c>
      <c r="D1019" s="42" t="s">
        <v>447</v>
      </c>
      <c r="E1019" s="42" t="s">
        <v>446</v>
      </c>
      <c r="F1019" s="43" t="s">
        <v>27</v>
      </c>
      <c r="G1019" s="44" t="s">
        <v>463</v>
      </c>
      <c r="H1019" s="45">
        <v>44864</v>
      </c>
      <c r="I1019" s="45">
        <v>45133</v>
      </c>
      <c r="J1019" s="46">
        <v>3419212.5</v>
      </c>
    </row>
    <row r="1020" spans="2:10" x14ac:dyDescent="0.25">
      <c r="B1020" s="42" t="s">
        <v>444</v>
      </c>
      <c r="C1020" s="43" t="s">
        <v>443</v>
      </c>
      <c r="D1020" s="42" t="s">
        <v>447</v>
      </c>
      <c r="E1020" s="42" t="s">
        <v>446</v>
      </c>
      <c r="F1020" s="43" t="s">
        <v>27</v>
      </c>
      <c r="G1020" s="44" t="s">
        <v>462</v>
      </c>
      <c r="H1020" s="45">
        <v>44864</v>
      </c>
      <c r="I1020" s="45">
        <v>45133</v>
      </c>
      <c r="J1020" s="46">
        <v>3508312.5</v>
      </c>
    </row>
    <row r="1021" spans="2:10" x14ac:dyDescent="0.25">
      <c r="B1021" s="42" t="s">
        <v>444</v>
      </c>
      <c r="C1021" s="43" t="s">
        <v>443</v>
      </c>
      <c r="D1021" s="42" t="s">
        <v>447</v>
      </c>
      <c r="E1021" s="42" t="s">
        <v>446</v>
      </c>
      <c r="F1021" s="43" t="s">
        <v>27</v>
      </c>
      <c r="G1021" s="44" t="s">
        <v>461</v>
      </c>
      <c r="H1021" s="45">
        <v>44864</v>
      </c>
      <c r="I1021" s="45">
        <v>45133</v>
      </c>
      <c r="J1021" s="46">
        <v>3508312.5</v>
      </c>
    </row>
    <row r="1022" spans="2:10" x14ac:dyDescent="0.25">
      <c r="B1022" s="42" t="s">
        <v>444</v>
      </c>
      <c r="C1022" s="43" t="s">
        <v>443</v>
      </c>
      <c r="D1022" s="42" t="s">
        <v>447</v>
      </c>
      <c r="E1022" s="42" t="s">
        <v>446</v>
      </c>
      <c r="F1022" s="43" t="s">
        <v>27</v>
      </c>
      <c r="G1022" s="44" t="s">
        <v>460</v>
      </c>
      <c r="H1022" s="45">
        <v>44864</v>
      </c>
      <c r="I1022" s="45">
        <v>45133</v>
      </c>
      <c r="J1022" s="46">
        <v>3378375</v>
      </c>
    </row>
    <row r="1023" spans="2:10" x14ac:dyDescent="0.25">
      <c r="B1023" s="42" t="s">
        <v>444</v>
      </c>
      <c r="C1023" s="43" t="s">
        <v>443</v>
      </c>
      <c r="D1023" s="42" t="s">
        <v>447</v>
      </c>
      <c r="E1023" s="42" t="s">
        <v>446</v>
      </c>
      <c r="F1023" s="43" t="s">
        <v>27</v>
      </c>
      <c r="G1023" s="44" t="s">
        <v>459</v>
      </c>
      <c r="H1023" s="45">
        <v>44870</v>
      </c>
      <c r="I1023" s="45">
        <v>45133</v>
      </c>
      <c r="J1023" s="46">
        <v>3508312.5</v>
      </c>
    </row>
    <row r="1024" spans="2:10" x14ac:dyDescent="0.25">
      <c r="B1024" s="42" t="s">
        <v>444</v>
      </c>
      <c r="C1024" s="43" t="s">
        <v>443</v>
      </c>
      <c r="D1024" s="42" t="s">
        <v>447</v>
      </c>
      <c r="E1024" s="42" t="s">
        <v>446</v>
      </c>
      <c r="F1024" s="43" t="s">
        <v>27</v>
      </c>
      <c r="G1024" s="44" t="s">
        <v>458</v>
      </c>
      <c r="H1024" s="45">
        <v>44870</v>
      </c>
      <c r="I1024" s="45">
        <v>45133</v>
      </c>
      <c r="J1024" s="46">
        <v>3508312.5</v>
      </c>
    </row>
    <row r="1025" spans="2:10" x14ac:dyDescent="0.25">
      <c r="B1025" s="42" t="s">
        <v>444</v>
      </c>
      <c r="C1025" s="43" t="s">
        <v>443</v>
      </c>
      <c r="D1025" s="42" t="s">
        <v>447</v>
      </c>
      <c r="E1025" s="42" t="s">
        <v>446</v>
      </c>
      <c r="F1025" s="43" t="s">
        <v>27</v>
      </c>
      <c r="G1025" s="44" t="s">
        <v>457</v>
      </c>
      <c r="H1025" s="45">
        <v>44870</v>
      </c>
      <c r="I1025" s="45">
        <v>45133</v>
      </c>
      <c r="J1025" s="46">
        <v>3378375</v>
      </c>
    </row>
    <row r="1026" spans="2:10" x14ac:dyDescent="0.25">
      <c r="B1026" s="42" t="s">
        <v>444</v>
      </c>
      <c r="C1026" s="43" t="s">
        <v>443</v>
      </c>
      <c r="D1026" s="42" t="s">
        <v>447</v>
      </c>
      <c r="E1026" s="42" t="s">
        <v>446</v>
      </c>
      <c r="F1026" s="43" t="s">
        <v>27</v>
      </c>
      <c r="G1026" s="44" t="s">
        <v>456</v>
      </c>
      <c r="H1026" s="45">
        <v>44873</v>
      </c>
      <c r="I1026" s="45">
        <v>45133</v>
      </c>
      <c r="J1026" s="46">
        <v>3378375</v>
      </c>
    </row>
    <row r="1027" spans="2:10" x14ac:dyDescent="0.25">
      <c r="B1027" s="42" t="s">
        <v>444</v>
      </c>
      <c r="C1027" s="43" t="s">
        <v>443</v>
      </c>
      <c r="D1027" s="42" t="s">
        <v>447</v>
      </c>
      <c r="E1027" s="42" t="s">
        <v>446</v>
      </c>
      <c r="F1027" s="43" t="s">
        <v>27</v>
      </c>
      <c r="G1027" s="44" t="s">
        <v>455</v>
      </c>
      <c r="H1027" s="45">
        <v>44873</v>
      </c>
      <c r="I1027" s="45">
        <v>45133</v>
      </c>
      <c r="J1027" s="46">
        <v>3378375</v>
      </c>
    </row>
    <row r="1028" spans="2:10" x14ac:dyDescent="0.25">
      <c r="B1028" s="42" t="s">
        <v>444</v>
      </c>
      <c r="C1028" s="43" t="s">
        <v>443</v>
      </c>
      <c r="D1028" s="42" t="s">
        <v>447</v>
      </c>
      <c r="E1028" s="42" t="s">
        <v>446</v>
      </c>
      <c r="F1028" s="43" t="s">
        <v>27</v>
      </c>
      <c r="G1028" s="44" t="s">
        <v>454</v>
      </c>
      <c r="H1028" s="45">
        <v>44878</v>
      </c>
      <c r="I1028" s="45">
        <v>45133</v>
      </c>
      <c r="J1028" s="46">
        <v>3508312.5</v>
      </c>
    </row>
    <row r="1029" spans="2:10" x14ac:dyDescent="0.25">
      <c r="B1029" s="42" t="s">
        <v>444</v>
      </c>
      <c r="C1029" s="43" t="s">
        <v>443</v>
      </c>
      <c r="D1029" s="42" t="s">
        <v>447</v>
      </c>
      <c r="E1029" s="42" t="s">
        <v>446</v>
      </c>
      <c r="F1029" s="43" t="s">
        <v>27</v>
      </c>
      <c r="G1029" s="44" t="s">
        <v>453</v>
      </c>
      <c r="H1029" s="45">
        <v>44878</v>
      </c>
      <c r="I1029" s="45">
        <v>45133</v>
      </c>
      <c r="J1029" s="46">
        <v>3508312.5</v>
      </c>
    </row>
    <row r="1030" spans="2:10" x14ac:dyDescent="0.25">
      <c r="B1030" s="42" t="s">
        <v>444</v>
      </c>
      <c r="C1030" s="43" t="s">
        <v>443</v>
      </c>
      <c r="D1030" s="42" t="s">
        <v>447</v>
      </c>
      <c r="E1030" s="42" t="s">
        <v>446</v>
      </c>
      <c r="F1030" s="43" t="s">
        <v>27</v>
      </c>
      <c r="G1030" s="44" t="s">
        <v>452</v>
      </c>
      <c r="H1030" s="45">
        <v>44890</v>
      </c>
      <c r="I1030" s="45">
        <v>45133</v>
      </c>
      <c r="J1030" s="46">
        <v>3508313</v>
      </c>
    </row>
    <row r="1031" spans="2:10" x14ac:dyDescent="0.25">
      <c r="B1031" s="42" t="s">
        <v>444</v>
      </c>
      <c r="C1031" s="43" t="s">
        <v>443</v>
      </c>
      <c r="D1031" s="42" t="s">
        <v>447</v>
      </c>
      <c r="E1031" s="42" t="s">
        <v>446</v>
      </c>
      <c r="F1031" s="43" t="s">
        <v>27</v>
      </c>
      <c r="G1031" s="44" t="s">
        <v>451</v>
      </c>
      <c r="H1031" s="45">
        <v>44891</v>
      </c>
      <c r="I1031" s="45">
        <v>45133</v>
      </c>
      <c r="J1031" s="46">
        <v>3508312.5</v>
      </c>
    </row>
    <row r="1032" spans="2:10" x14ac:dyDescent="0.25">
      <c r="B1032" s="42" t="s">
        <v>444</v>
      </c>
      <c r="C1032" s="43" t="s">
        <v>443</v>
      </c>
      <c r="D1032" s="42" t="s">
        <v>447</v>
      </c>
      <c r="E1032" s="42" t="s">
        <v>446</v>
      </c>
      <c r="F1032" s="43" t="s">
        <v>27</v>
      </c>
      <c r="G1032" s="44" t="s">
        <v>450</v>
      </c>
      <c r="H1032" s="45">
        <v>44891</v>
      </c>
      <c r="I1032" s="45">
        <v>45133</v>
      </c>
      <c r="J1032" s="46">
        <v>3378375</v>
      </c>
    </row>
    <row r="1033" spans="2:10" x14ac:dyDescent="0.25">
      <c r="B1033" s="42" t="s">
        <v>444</v>
      </c>
      <c r="C1033" s="43" t="s">
        <v>443</v>
      </c>
      <c r="D1033" s="42" t="s">
        <v>447</v>
      </c>
      <c r="E1033" s="42" t="s">
        <v>446</v>
      </c>
      <c r="F1033" s="43" t="s">
        <v>27</v>
      </c>
      <c r="G1033" s="44" t="s">
        <v>449</v>
      </c>
      <c r="H1033" s="45">
        <v>44891</v>
      </c>
      <c r="I1033" s="45">
        <v>45133</v>
      </c>
      <c r="J1033" s="46">
        <v>3508313</v>
      </c>
    </row>
    <row r="1034" spans="2:10" x14ac:dyDescent="0.25">
      <c r="B1034" s="42" t="s">
        <v>444</v>
      </c>
      <c r="C1034" s="43" t="s">
        <v>443</v>
      </c>
      <c r="D1034" s="42" t="s">
        <v>447</v>
      </c>
      <c r="E1034" s="42" t="s">
        <v>446</v>
      </c>
      <c r="F1034" s="43" t="s">
        <v>27</v>
      </c>
      <c r="G1034" s="44" t="s">
        <v>448</v>
      </c>
      <c r="H1034" s="45">
        <v>44891</v>
      </c>
      <c r="I1034" s="45">
        <v>45133</v>
      </c>
      <c r="J1034" s="46">
        <v>3508312.5</v>
      </c>
    </row>
    <row r="1035" spans="2:10" x14ac:dyDescent="0.25">
      <c r="B1035" s="42" t="s">
        <v>444</v>
      </c>
      <c r="C1035" s="43" t="s">
        <v>443</v>
      </c>
      <c r="D1035" s="42" t="s">
        <v>447</v>
      </c>
      <c r="E1035" s="42" t="s">
        <v>446</v>
      </c>
      <c r="F1035" s="43" t="s">
        <v>27</v>
      </c>
      <c r="G1035" s="44" t="s">
        <v>445</v>
      </c>
      <c r="H1035" s="45">
        <v>44898</v>
      </c>
      <c r="I1035" s="45">
        <v>45133</v>
      </c>
      <c r="J1035" s="46">
        <v>2475000</v>
      </c>
    </row>
    <row r="1036" spans="2:10" x14ac:dyDescent="0.25">
      <c r="B1036" s="42" t="s">
        <v>1270</v>
      </c>
      <c r="C1036" s="43" t="s">
        <v>1269</v>
      </c>
      <c r="D1036" s="42" t="s">
        <v>1272</v>
      </c>
      <c r="E1036" s="42" t="s">
        <v>20</v>
      </c>
      <c r="F1036" s="43" t="s">
        <v>27</v>
      </c>
      <c r="G1036" s="44" t="s">
        <v>1271</v>
      </c>
      <c r="H1036" s="45">
        <v>44955</v>
      </c>
      <c r="I1036" s="45">
        <v>45133</v>
      </c>
      <c r="J1036" s="46">
        <v>5643000</v>
      </c>
    </row>
    <row r="1037" spans="2:10" x14ac:dyDescent="0.25">
      <c r="B1037" s="42" t="s">
        <v>1270</v>
      </c>
      <c r="C1037" s="43" t="s">
        <v>1269</v>
      </c>
      <c r="D1037" s="42" t="s">
        <v>1272</v>
      </c>
      <c r="E1037" s="42" t="s">
        <v>20</v>
      </c>
      <c r="F1037" s="43" t="s">
        <v>27</v>
      </c>
      <c r="G1037" s="44" t="s">
        <v>1833</v>
      </c>
      <c r="H1037" s="45">
        <v>44986</v>
      </c>
      <c r="I1037" s="45">
        <v>45133</v>
      </c>
      <c r="J1037" s="46">
        <v>6088500</v>
      </c>
    </row>
    <row r="1038" spans="2:10" x14ac:dyDescent="0.25">
      <c r="B1038" s="42" t="s">
        <v>1270</v>
      </c>
      <c r="C1038" s="43" t="s">
        <v>1269</v>
      </c>
      <c r="D1038" s="42" t="s">
        <v>1272</v>
      </c>
      <c r="E1038" s="42" t="s">
        <v>20</v>
      </c>
      <c r="F1038" s="43" t="s">
        <v>27</v>
      </c>
      <c r="G1038" s="44" t="s">
        <v>1834</v>
      </c>
      <c r="H1038" s="45">
        <v>45013</v>
      </c>
      <c r="I1038" s="45">
        <v>45133</v>
      </c>
      <c r="J1038" s="46">
        <v>6088500</v>
      </c>
    </row>
    <row r="1039" spans="2:10" x14ac:dyDescent="0.25">
      <c r="B1039" s="42" t="s">
        <v>1186</v>
      </c>
      <c r="C1039" s="43" t="s">
        <v>1185</v>
      </c>
      <c r="D1039" s="42" t="s">
        <v>1187</v>
      </c>
      <c r="E1039" s="42" t="s">
        <v>118</v>
      </c>
      <c r="F1039" s="43" t="s">
        <v>18</v>
      </c>
      <c r="G1039" s="44" t="s">
        <v>1815</v>
      </c>
      <c r="H1039" s="45">
        <v>44973</v>
      </c>
      <c r="I1039" s="45">
        <v>45133</v>
      </c>
      <c r="J1039" s="46">
        <v>214200</v>
      </c>
    </row>
    <row r="1040" spans="2:10" x14ac:dyDescent="0.25">
      <c r="B1040" s="42" t="s">
        <v>1186</v>
      </c>
      <c r="C1040" s="43" t="s">
        <v>1185</v>
      </c>
      <c r="D1040" s="42" t="s">
        <v>1187</v>
      </c>
      <c r="E1040" s="42" t="s">
        <v>118</v>
      </c>
      <c r="F1040" s="43" t="s">
        <v>18</v>
      </c>
      <c r="G1040" s="44" t="s">
        <v>1816</v>
      </c>
      <c r="H1040" s="45">
        <v>45002</v>
      </c>
      <c r="I1040" s="45">
        <v>45133</v>
      </c>
      <c r="J1040" s="46">
        <v>214200</v>
      </c>
    </row>
    <row r="1041" spans="2:10" x14ac:dyDescent="0.25">
      <c r="B1041" s="42" t="s">
        <v>1127</v>
      </c>
      <c r="C1041" s="43" t="s">
        <v>1126</v>
      </c>
      <c r="D1041" s="42" t="s">
        <v>1128</v>
      </c>
      <c r="E1041" s="42" t="s">
        <v>286</v>
      </c>
      <c r="F1041" s="43" t="s">
        <v>126</v>
      </c>
      <c r="G1041" s="44" t="s">
        <v>1828</v>
      </c>
      <c r="H1041" s="45">
        <v>44960</v>
      </c>
      <c r="I1041" s="45">
        <v>45133</v>
      </c>
      <c r="J1041" s="46">
        <v>1619545.82</v>
      </c>
    </row>
    <row r="1042" spans="2:10" x14ac:dyDescent="0.25">
      <c r="B1042" s="42" t="s">
        <v>1127</v>
      </c>
      <c r="C1042" s="43" t="s">
        <v>1126</v>
      </c>
      <c r="D1042" s="42" t="s">
        <v>1128</v>
      </c>
      <c r="E1042" s="42" t="s">
        <v>286</v>
      </c>
      <c r="F1042" s="43" t="s">
        <v>126</v>
      </c>
      <c r="G1042" s="44" t="s">
        <v>1829</v>
      </c>
      <c r="H1042" s="45">
        <v>45019</v>
      </c>
      <c r="I1042" s="45">
        <v>45133</v>
      </c>
      <c r="J1042" s="46">
        <v>1619547</v>
      </c>
    </row>
    <row r="1043" spans="2:10" x14ac:dyDescent="0.25">
      <c r="B1043" s="42" t="s">
        <v>706</v>
      </c>
      <c r="C1043" s="43" t="s">
        <v>705</v>
      </c>
      <c r="D1043" s="42" t="s">
        <v>708</v>
      </c>
      <c r="E1043" s="42" t="s">
        <v>275</v>
      </c>
      <c r="F1043" s="43" t="s">
        <v>2</v>
      </c>
      <c r="G1043" s="44" t="s">
        <v>707</v>
      </c>
      <c r="H1043" s="45">
        <v>44797</v>
      </c>
      <c r="I1043" s="45">
        <v>45133</v>
      </c>
      <c r="J1043" s="46">
        <v>17500</v>
      </c>
    </row>
    <row r="1044" spans="2:10" x14ac:dyDescent="0.25">
      <c r="B1044" s="42" t="s">
        <v>317</v>
      </c>
      <c r="C1044" s="43" t="s">
        <v>316</v>
      </c>
      <c r="D1044" s="42" t="s">
        <v>319</v>
      </c>
      <c r="E1044" s="42" t="s">
        <v>10</v>
      </c>
      <c r="F1044" s="43" t="s">
        <v>18</v>
      </c>
      <c r="G1044" s="44" t="s">
        <v>318</v>
      </c>
      <c r="H1044" s="45">
        <v>43124</v>
      </c>
      <c r="I1044" s="45">
        <v>45133</v>
      </c>
      <c r="J1044" s="46">
        <v>1857420</v>
      </c>
    </row>
    <row r="1045" spans="2:10" x14ac:dyDescent="0.25">
      <c r="B1045" s="42" t="s">
        <v>277</v>
      </c>
      <c r="C1045" s="43" t="s">
        <v>276</v>
      </c>
      <c r="D1045" s="42" t="s">
        <v>279</v>
      </c>
      <c r="E1045" s="42" t="s">
        <v>10</v>
      </c>
      <c r="F1045" s="43" t="s">
        <v>2</v>
      </c>
      <c r="G1045" s="44" t="s">
        <v>278</v>
      </c>
      <c r="H1045" s="45">
        <v>44814</v>
      </c>
      <c r="I1045" s="45">
        <v>45133</v>
      </c>
      <c r="J1045" s="46">
        <v>5790772</v>
      </c>
    </row>
    <row r="1046" spans="2:10" x14ac:dyDescent="0.25">
      <c r="B1046" s="42" t="s">
        <v>69</v>
      </c>
      <c r="C1046" s="43" t="s">
        <v>68</v>
      </c>
      <c r="D1046" s="42" t="s">
        <v>71</v>
      </c>
      <c r="E1046" s="42" t="s">
        <v>20</v>
      </c>
      <c r="F1046" s="43" t="s">
        <v>41</v>
      </c>
      <c r="G1046" s="44" t="s">
        <v>72</v>
      </c>
      <c r="H1046" s="45">
        <v>44811</v>
      </c>
      <c r="I1046" s="45">
        <v>45133</v>
      </c>
      <c r="J1046" s="46">
        <v>2000000.8</v>
      </c>
    </row>
    <row r="1047" spans="2:10" x14ac:dyDescent="0.25">
      <c r="B1047" s="42" t="s">
        <v>69</v>
      </c>
      <c r="C1047" s="43" t="s">
        <v>68</v>
      </c>
      <c r="D1047" s="42" t="s">
        <v>71</v>
      </c>
      <c r="E1047" s="42" t="s">
        <v>20</v>
      </c>
      <c r="F1047" s="43" t="s">
        <v>41</v>
      </c>
      <c r="G1047" s="44" t="s">
        <v>70</v>
      </c>
      <c r="H1047" s="45">
        <v>44821</v>
      </c>
      <c r="I1047" s="45">
        <v>45133</v>
      </c>
      <c r="J1047" s="46">
        <v>1113769.5</v>
      </c>
    </row>
    <row r="1048" spans="2:10" x14ac:dyDescent="0.25">
      <c r="B1048" s="42" t="s">
        <v>78</v>
      </c>
      <c r="C1048" s="43" t="s">
        <v>77</v>
      </c>
      <c r="D1048" s="42" t="s">
        <v>81</v>
      </c>
      <c r="E1048" s="42" t="s">
        <v>80</v>
      </c>
      <c r="F1048" s="43" t="s">
        <v>18</v>
      </c>
      <c r="G1048" s="44" t="s">
        <v>79</v>
      </c>
      <c r="H1048" s="45">
        <v>44705</v>
      </c>
      <c r="I1048" s="45">
        <v>45133</v>
      </c>
      <c r="J1048" s="46">
        <v>1867950</v>
      </c>
    </row>
    <row r="1049" spans="2:10" x14ac:dyDescent="0.25">
      <c r="B1049" s="42" t="s">
        <v>147</v>
      </c>
      <c r="C1049" s="43" t="s">
        <v>146</v>
      </c>
      <c r="D1049" s="42" t="s">
        <v>150</v>
      </c>
      <c r="E1049" s="42" t="s">
        <v>149</v>
      </c>
      <c r="F1049" s="43" t="s">
        <v>18</v>
      </c>
      <c r="G1049" s="44" t="s">
        <v>148</v>
      </c>
      <c r="H1049" s="45">
        <v>44895</v>
      </c>
      <c r="I1049" s="45">
        <v>45133</v>
      </c>
      <c r="J1049" s="46">
        <v>1301280</v>
      </c>
    </row>
    <row r="1050" spans="2:10" x14ac:dyDescent="0.25">
      <c r="B1050" s="42" t="s">
        <v>979</v>
      </c>
      <c r="C1050" s="43" t="s">
        <v>978</v>
      </c>
      <c r="D1050" s="42" t="s">
        <v>982</v>
      </c>
      <c r="E1050" s="42" t="s">
        <v>981</v>
      </c>
      <c r="F1050" s="43" t="s">
        <v>41</v>
      </c>
      <c r="G1050" s="44" t="s">
        <v>980</v>
      </c>
      <c r="H1050" s="45">
        <v>44886</v>
      </c>
      <c r="I1050" s="45">
        <v>45133</v>
      </c>
      <c r="J1050" s="46">
        <v>81600000</v>
      </c>
    </row>
    <row r="1051" spans="2:10" x14ac:dyDescent="0.25">
      <c r="B1051" s="42" t="s">
        <v>1293</v>
      </c>
      <c r="C1051" s="43" t="s">
        <v>1292</v>
      </c>
      <c r="D1051" s="42" t="s">
        <v>1295</v>
      </c>
      <c r="E1051" s="42" t="s">
        <v>118</v>
      </c>
      <c r="F1051" s="43" t="s">
        <v>160</v>
      </c>
      <c r="G1051" s="44" t="s">
        <v>1302</v>
      </c>
      <c r="H1051" s="45">
        <v>44850</v>
      </c>
      <c r="I1051" s="45">
        <v>45133</v>
      </c>
      <c r="J1051" s="46">
        <v>1654697</v>
      </c>
    </row>
    <row r="1052" spans="2:10" x14ac:dyDescent="0.25">
      <c r="B1052" s="42" t="s">
        <v>1293</v>
      </c>
      <c r="C1052" s="43" t="s">
        <v>1292</v>
      </c>
      <c r="D1052" s="42" t="s">
        <v>1295</v>
      </c>
      <c r="E1052" s="42" t="s">
        <v>118</v>
      </c>
      <c r="F1052" s="43" t="s">
        <v>160</v>
      </c>
      <c r="G1052" s="44" t="s">
        <v>1301</v>
      </c>
      <c r="H1052" s="45">
        <v>44876</v>
      </c>
      <c r="I1052" s="45">
        <v>45133</v>
      </c>
      <c r="J1052" s="46">
        <v>13309393</v>
      </c>
    </row>
    <row r="1053" spans="2:10" x14ac:dyDescent="0.25">
      <c r="B1053" s="42" t="s">
        <v>1293</v>
      </c>
      <c r="C1053" s="43" t="s">
        <v>1292</v>
      </c>
      <c r="D1053" s="42" t="s">
        <v>1295</v>
      </c>
      <c r="E1053" s="42" t="s">
        <v>118</v>
      </c>
      <c r="F1053" s="43" t="s">
        <v>160</v>
      </c>
      <c r="G1053" s="44" t="s">
        <v>1300</v>
      </c>
      <c r="H1053" s="45">
        <v>44905</v>
      </c>
      <c r="I1053" s="45">
        <v>45133</v>
      </c>
      <c r="J1053" s="46">
        <v>13309393.25</v>
      </c>
    </row>
    <row r="1054" spans="2:10" x14ac:dyDescent="0.25">
      <c r="B1054" s="42" t="s">
        <v>1293</v>
      </c>
      <c r="C1054" s="43" t="s">
        <v>1292</v>
      </c>
      <c r="D1054" s="42" t="s">
        <v>1295</v>
      </c>
      <c r="E1054" s="42" t="s">
        <v>118</v>
      </c>
      <c r="F1054" s="43" t="s">
        <v>160</v>
      </c>
      <c r="G1054" s="44" t="s">
        <v>1791</v>
      </c>
      <c r="H1054" s="45">
        <v>44959</v>
      </c>
      <c r="I1054" s="45">
        <v>45133</v>
      </c>
      <c r="J1054" s="46">
        <v>13309393.25</v>
      </c>
    </row>
    <row r="1055" spans="2:10" x14ac:dyDescent="0.25">
      <c r="B1055" s="42" t="s">
        <v>1293</v>
      </c>
      <c r="C1055" s="43" t="s">
        <v>1292</v>
      </c>
      <c r="D1055" s="42" t="s">
        <v>1295</v>
      </c>
      <c r="E1055" s="42" t="s">
        <v>118</v>
      </c>
      <c r="F1055" s="43" t="s">
        <v>2</v>
      </c>
      <c r="G1055" s="44" t="s">
        <v>1299</v>
      </c>
      <c r="H1055" s="45">
        <v>44726</v>
      </c>
      <c r="I1055" s="45">
        <v>45133</v>
      </c>
      <c r="J1055" s="46">
        <v>152132.26999999999</v>
      </c>
    </row>
    <row r="1056" spans="2:10" x14ac:dyDescent="0.25">
      <c r="B1056" s="42" t="s">
        <v>1293</v>
      </c>
      <c r="C1056" s="43" t="s">
        <v>1292</v>
      </c>
      <c r="D1056" s="42" t="s">
        <v>1295</v>
      </c>
      <c r="E1056" s="42" t="s">
        <v>118</v>
      </c>
      <c r="F1056" s="43" t="s">
        <v>2</v>
      </c>
      <c r="G1056" s="44" t="s">
        <v>1298</v>
      </c>
      <c r="H1056" s="45">
        <v>44867</v>
      </c>
      <c r="I1056" s="45">
        <v>45133</v>
      </c>
      <c r="J1056" s="46">
        <v>13000</v>
      </c>
    </row>
    <row r="1057" spans="2:10" x14ac:dyDescent="0.25">
      <c r="B1057" s="42" t="s">
        <v>1293</v>
      </c>
      <c r="C1057" s="43" t="s">
        <v>1292</v>
      </c>
      <c r="D1057" s="42" t="s">
        <v>1295</v>
      </c>
      <c r="E1057" s="42" t="s">
        <v>118</v>
      </c>
      <c r="F1057" s="43" t="s">
        <v>2</v>
      </c>
      <c r="G1057" s="44" t="s">
        <v>1297</v>
      </c>
      <c r="H1057" s="45">
        <v>44871</v>
      </c>
      <c r="I1057" s="45">
        <v>45133</v>
      </c>
      <c r="J1057" s="46">
        <v>60000</v>
      </c>
    </row>
    <row r="1058" spans="2:10" x14ac:dyDescent="0.25">
      <c r="B1058" s="42" t="s">
        <v>1293</v>
      </c>
      <c r="C1058" s="43" t="s">
        <v>1292</v>
      </c>
      <c r="D1058" s="42" t="s">
        <v>1295</v>
      </c>
      <c r="E1058" s="42" t="s">
        <v>118</v>
      </c>
      <c r="F1058" s="43" t="s">
        <v>2</v>
      </c>
      <c r="G1058" s="44" t="s">
        <v>1296</v>
      </c>
      <c r="H1058" s="45">
        <v>44895</v>
      </c>
      <c r="I1058" s="45">
        <v>45133</v>
      </c>
      <c r="J1058" s="46">
        <v>77590</v>
      </c>
    </row>
    <row r="1059" spans="2:10" x14ac:dyDescent="0.25">
      <c r="B1059" s="42" t="s">
        <v>1293</v>
      </c>
      <c r="C1059" s="43" t="s">
        <v>1292</v>
      </c>
      <c r="D1059" s="42" t="s">
        <v>1295</v>
      </c>
      <c r="E1059" s="42" t="s">
        <v>118</v>
      </c>
      <c r="F1059" s="43" t="s">
        <v>2</v>
      </c>
      <c r="G1059" s="44" t="s">
        <v>1294</v>
      </c>
      <c r="H1059" s="45">
        <v>44895</v>
      </c>
      <c r="I1059" s="45">
        <v>45133</v>
      </c>
      <c r="J1059" s="46">
        <v>129617</v>
      </c>
    </row>
    <row r="1060" spans="2:10" x14ac:dyDescent="0.25">
      <c r="B1060" s="42" t="s">
        <v>1293</v>
      </c>
      <c r="C1060" s="43" t="s">
        <v>1292</v>
      </c>
      <c r="D1060" s="42" t="s">
        <v>1295</v>
      </c>
      <c r="E1060" s="42" t="s">
        <v>118</v>
      </c>
      <c r="F1060" s="43" t="s">
        <v>2</v>
      </c>
      <c r="G1060" s="44" t="s">
        <v>1859</v>
      </c>
      <c r="H1060" s="45">
        <v>44974</v>
      </c>
      <c r="I1060" s="45">
        <v>45133</v>
      </c>
      <c r="J1060" s="46">
        <v>11006400</v>
      </c>
    </row>
    <row r="1061" spans="2:10" x14ac:dyDescent="0.25">
      <c r="B1061" s="42" t="s">
        <v>1293</v>
      </c>
      <c r="C1061" s="43" t="s">
        <v>1292</v>
      </c>
      <c r="D1061" s="42" t="s">
        <v>1295</v>
      </c>
      <c r="E1061" s="42" t="s">
        <v>118</v>
      </c>
      <c r="F1061" s="43" t="s">
        <v>2</v>
      </c>
      <c r="G1061" s="44" t="s">
        <v>1</v>
      </c>
      <c r="H1061" s="45">
        <v>44870</v>
      </c>
      <c r="I1061" s="45">
        <v>45133</v>
      </c>
      <c r="J1061" s="46">
        <v>51816</v>
      </c>
    </row>
    <row r="1062" spans="2:10" x14ac:dyDescent="0.25">
      <c r="B1062" s="42" t="s">
        <v>1293</v>
      </c>
      <c r="C1062" s="43" t="s">
        <v>1292</v>
      </c>
      <c r="D1062" s="42" t="s">
        <v>1295</v>
      </c>
      <c r="E1062" s="42" t="s">
        <v>118</v>
      </c>
      <c r="F1062" s="43" t="s">
        <v>2</v>
      </c>
      <c r="G1062" s="44" t="s">
        <v>3</v>
      </c>
      <c r="H1062" s="45">
        <v>44878</v>
      </c>
      <c r="I1062" s="45">
        <v>45133</v>
      </c>
      <c r="J1062" s="46">
        <v>60441</v>
      </c>
    </row>
    <row r="1063" spans="2:10" x14ac:dyDescent="0.25">
      <c r="B1063" s="42" t="s">
        <v>507</v>
      </c>
      <c r="C1063" s="43" t="s">
        <v>506</v>
      </c>
      <c r="D1063" s="42" t="s">
        <v>509</v>
      </c>
      <c r="E1063" s="42" t="s">
        <v>10</v>
      </c>
      <c r="F1063" s="43" t="s">
        <v>18</v>
      </c>
      <c r="G1063" s="44" t="s">
        <v>508</v>
      </c>
      <c r="H1063" s="45">
        <v>44546</v>
      </c>
      <c r="I1063" s="45">
        <v>45133</v>
      </c>
      <c r="J1063" s="46">
        <v>4939097</v>
      </c>
    </row>
    <row r="1064" spans="2:10" x14ac:dyDescent="0.25">
      <c r="B1064" s="42" t="s">
        <v>542</v>
      </c>
      <c r="C1064" s="43" t="s">
        <v>541</v>
      </c>
      <c r="D1064" s="42" t="s">
        <v>545</v>
      </c>
      <c r="E1064" s="42" t="s">
        <v>544</v>
      </c>
      <c r="F1064" s="43" t="s">
        <v>18</v>
      </c>
      <c r="G1064" s="44" t="s">
        <v>543</v>
      </c>
      <c r="H1064" s="45">
        <v>44786</v>
      </c>
      <c r="I1064" s="45">
        <v>45133</v>
      </c>
      <c r="J1064" s="46">
        <v>3400003.74</v>
      </c>
    </row>
    <row r="1065" spans="2:10" x14ac:dyDescent="0.25">
      <c r="B1065" s="42" t="s">
        <v>17</v>
      </c>
      <c r="C1065" s="43" t="s">
        <v>16</v>
      </c>
      <c r="D1065" s="42" t="s">
        <v>21</v>
      </c>
      <c r="E1065" s="42" t="s">
        <v>20</v>
      </c>
      <c r="F1065" s="43" t="s">
        <v>18</v>
      </c>
      <c r="G1065" s="44" t="s">
        <v>24</v>
      </c>
      <c r="H1065" s="45">
        <v>44884</v>
      </c>
      <c r="I1065" s="45">
        <v>45133</v>
      </c>
      <c r="J1065" s="46">
        <v>176700</v>
      </c>
    </row>
    <row r="1066" spans="2:10" x14ac:dyDescent="0.25">
      <c r="B1066" s="42" t="s">
        <v>17</v>
      </c>
      <c r="C1066" s="43" t="s">
        <v>16</v>
      </c>
      <c r="D1066" s="42" t="s">
        <v>21</v>
      </c>
      <c r="E1066" s="42" t="s">
        <v>20</v>
      </c>
      <c r="F1066" s="43" t="s">
        <v>18</v>
      </c>
      <c r="G1066" s="44" t="s">
        <v>23</v>
      </c>
      <c r="H1066" s="45">
        <v>44894</v>
      </c>
      <c r="I1066" s="45">
        <v>45133</v>
      </c>
      <c r="J1066" s="46">
        <v>140000</v>
      </c>
    </row>
    <row r="1067" spans="2:10" x14ac:dyDescent="0.25">
      <c r="B1067" s="42" t="s">
        <v>17</v>
      </c>
      <c r="C1067" s="43" t="s">
        <v>16</v>
      </c>
      <c r="D1067" s="42" t="s">
        <v>21</v>
      </c>
      <c r="E1067" s="42" t="s">
        <v>20</v>
      </c>
      <c r="F1067" s="43" t="s">
        <v>18</v>
      </c>
      <c r="G1067" s="44" t="s">
        <v>22</v>
      </c>
      <c r="H1067" s="45">
        <v>44909</v>
      </c>
      <c r="I1067" s="45">
        <v>45133</v>
      </c>
      <c r="J1067" s="46">
        <v>409200</v>
      </c>
    </row>
    <row r="1068" spans="2:10" x14ac:dyDescent="0.25">
      <c r="B1068" s="42" t="s">
        <v>17</v>
      </c>
      <c r="C1068" s="43" t="s">
        <v>16</v>
      </c>
      <c r="D1068" s="42" t="s">
        <v>21</v>
      </c>
      <c r="E1068" s="42" t="s">
        <v>20</v>
      </c>
      <c r="F1068" s="43" t="s">
        <v>18</v>
      </c>
      <c r="G1068" s="44" t="s">
        <v>19</v>
      </c>
      <c r="H1068" s="45">
        <v>44918</v>
      </c>
      <c r="I1068" s="45">
        <v>45133</v>
      </c>
      <c r="J1068" s="46">
        <v>258500</v>
      </c>
    </row>
    <row r="1069" spans="2:10" x14ac:dyDescent="0.25">
      <c r="B1069" s="42" t="s">
        <v>263</v>
      </c>
      <c r="C1069" s="43" t="s">
        <v>262</v>
      </c>
      <c r="D1069" s="42" t="s">
        <v>265</v>
      </c>
      <c r="E1069" s="42" t="s">
        <v>10</v>
      </c>
      <c r="F1069" s="43" t="s">
        <v>27</v>
      </c>
      <c r="G1069" s="44" t="s">
        <v>264</v>
      </c>
      <c r="H1069" s="45">
        <v>44814</v>
      </c>
      <c r="I1069" s="45">
        <v>45133</v>
      </c>
      <c r="J1069" s="46">
        <v>313625</v>
      </c>
    </row>
    <row r="1070" spans="2:10" x14ac:dyDescent="0.25">
      <c r="B1070" s="42" t="s">
        <v>747</v>
      </c>
      <c r="C1070" s="43" t="s">
        <v>746</v>
      </c>
      <c r="D1070" s="42" t="s">
        <v>749</v>
      </c>
      <c r="E1070" s="42" t="s">
        <v>10</v>
      </c>
      <c r="F1070" s="43" t="s">
        <v>168</v>
      </c>
      <c r="G1070" s="44" t="s">
        <v>212</v>
      </c>
      <c r="H1070" s="45">
        <v>44903</v>
      </c>
      <c r="I1070" s="45">
        <v>45133</v>
      </c>
      <c r="J1070" s="46">
        <v>378477884.82999998</v>
      </c>
    </row>
    <row r="1071" spans="2:10" x14ac:dyDescent="0.25">
      <c r="B1071" s="42" t="s">
        <v>747</v>
      </c>
      <c r="C1071" s="43" t="s">
        <v>746</v>
      </c>
      <c r="D1071" s="42" t="s">
        <v>749</v>
      </c>
      <c r="E1071" s="42" t="s">
        <v>10</v>
      </c>
      <c r="F1071" s="43" t="s">
        <v>211</v>
      </c>
      <c r="G1071" s="44" t="s">
        <v>748</v>
      </c>
      <c r="H1071" s="45">
        <v>44934</v>
      </c>
      <c r="I1071" s="45">
        <v>45133</v>
      </c>
      <c r="J1071" s="46">
        <v>10471228</v>
      </c>
    </row>
    <row r="1072" spans="2:10" x14ac:dyDescent="0.25">
      <c r="B1072" s="42" t="s">
        <v>1612</v>
      </c>
      <c r="C1072" s="43" t="s">
        <v>1611</v>
      </c>
      <c r="D1072" s="42" t="s">
        <v>1613</v>
      </c>
      <c r="E1072" s="42" t="s">
        <v>10</v>
      </c>
      <c r="F1072" s="43" t="s">
        <v>2</v>
      </c>
      <c r="G1072" s="44" t="s">
        <v>1858</v>
      </c>
      <c r="H1072" s="45">
        <v>44692</v>
      </c>
      <c r="I1072" s="45">
        <v>45133</v>
      </c>
      <c r="J1072" s="46">
        <v>255800</v>
      </c>
    </row>
    <row r="1073" spans="2:10" x14ac:dyDescent="0.25">
      <c r="B1073" s="42" t="s">
        <v>1612</v>
      </c>
      <c r="C1073" s="43" t="s">
        <v>1611</v>
      </c>
      <c r="D1073" s="42" t="s">
        <v>1613</v>
      </c>
      <c r="E1073" s="42" t="s">
        <v>10</v>
      </c>
      <c r="F1073" s="43" t="s">
        <v>2</v>
      </c>
      <c r="G1073" s="44" t="s">
        <v>1618</v>
      </c>
      <c r="H1073" s="45">
        <v>44853</v>
      </c>
      <c r="I1073" s="45">
        <v>45133</v>
      </c>
      <c r="J1073" s="46">
        <v>284300</v>
      </c>
    </row>
    <row r="1074" spans="2:10" x14ac:dyDescent="0.25">
      <c r="B1074" s="42" t="s">
        <v>1612</v>
      </c>
      <c r="C1074" s="43" t="s">
        <v>1611</v>
      </c>
      <c r="D1074" s="42" t="s">
        <v>1613</v>
      </c>
      <c r="E1074" s="42" t="s">
        <v>10</v>
      </c>
      <c r="F1074" s="43" t="s">
        <v>2</v>
      </c>
      <c r="G1074" s="44" t="s">
        <v>1617</v>
      </c>
      <c r="H1074" s="45">
        <v>44861</v>
      </c>
      <c r="I1074" s="45">
        <v>45133</v>
      </c>
      <c r="J1074" s="46">
        <v>90000</v>
      </c>
    </row>
    <row r="1075" spans="2:10" x14ac:dyDescent="0.25">
      <c r="B1075" s="42" t="s">
        <v>1612</v>
      </c>
      <c r="C1075" s="43" t="s">
        <v>1611</v>
      </c>
      <c r="D1075" s="42" t="s">
        <v>1613</v>
      </c>
      <c r="E1075" s="42" t="s">
        <v>10</v>
      </c>
      <c r="F1075" s="43" t="s">
        <v>2</v>
      </c>
      <c r="G1075" s="44" t="s">
        <v>1617</v>
      </c>
      <c r="H1075" s="45">
        <v>44861</v>
      </c>
      <c r="I1075" s="45">
        <v>45133</v>
      </c>
      <c r="J1075" s="46">
        <v>521100</v>
      </c>
    </row>
    <row r="1076" spans="2:10" x14ac:dyDescent="0.25">
      <c r="B1076" s="42" t="s">
        <v>1612</v>
      </c>
      <c r="C1076" s="43" t="s">
        <v>1611</v>
      </c>
      <c r="D1076" s="42" t="s">
        <v>1613</v>
      </c>
      <c r="E1076" s="42" t="s">
        <v>10</v>
      </c>
      <c r="F1076" s="43" t="s">
        <v>2</v>
      </c>
      <c r="G1076" s="44" t="s">
        <v>1615</v>
      </c>
      <c r="H1076" s="45">
        <v>44885</v>
      </c>
      <c r="I1076" s="45">
        <v>45133</v>
      </c>
      <c r="J1076" s="46">
        <v>268243</v>
      </c>
    </row>
    <row r="1077" spans="2:10" x14ac:dyDescent="0.25">
      <c r="B1077" s="42" t="s">
        <v>1612</v>
      </c>
      <c r="C1077" s="43" t="s">
        <v>1611</v>
      </c>
      <c r="D1077" s="42" t="s">
        <v>1613</v>
      </c>
      <c r="E1077" s="42" t="s">
        <v>10</v>
      </c>
      <c r="F1077" s="43" t="s">
        <v>2</v>
      </c>
      <c r="G1077" s="44" t="s">
        <v>1616</v>
      </c>
      <c r="H1077" s="45">
        <v>44884</v>
      </c>
      <c r="I1077" s="45">
        <v>45133</v>
      </c>
      <c r="J1077" s="46">
        <v>97645</v>
      </c>
    </row>
    <row r="1078" spans="2:10" x14ac:dyDescent="0.25">
      <c r="B1078" s="42" t="s">
        <v>675</v>
      </c>
      <c r="C1078" s="43" t="s">
        <v>674</v>
      </c>
      <c r="D1078" s="42" t="s">
        <v>677</v>
      </c>
      <c r="E1078" s="42" t="s">
        <v>10</v>
      </c>
      <c r="F1078" s="43" t="s">
        <v>160</v>
      </c>
      <c r="G1078" s="44" t="s">
        <v>696</v>
      </c>
      <c r="H1078" s="45">
        <v>41547</v>
      </c>
      <c r="I1078" s="45">
        <v>45133</v>
      </c>
      <c r="J1078" s="46">
        <v>1350000</v>
      </c>
    </row>
    <row r="1079" spans="2:10" x14ac:dyDescent="0.25">
      <c r="B1079" s="42" t="s">
        <v>675</v>
      </c>
      <c r="C1079" s="43" t="s">
        <v>674</v>
      </c>
      <c r="D1079" s="42" t="s">
        <v>677</v>
      </c>
      <c r="E1079" s="42" t="s">
        <v>10</v>
      </c>
      <c r="F1079" s="43" t="s">
        <v>160</v>
      </c>
      <c r="G1079" s="44" t="s">
        <v>695</v>
      </c>
      <c r="H1079" s="45">
        <v>41596</v>
      </c>
      <c r="I1079" s="45">
        <v>45133</v>
      </c>
      <c r="J1079" s="46">
        <v>1350000</v>
      </c>
    </row>
    <row r="1080" spans="2:10" x14ac:dyDescent="0.25">
      <c r="B1080" s="42" t="s">
        <v>675</v>
      </c>
      <c r="C1080" s="43" t="s">
        <v>674</v>
      </c>
      <c r="D1080" s="42" t="s">
        <v>677</v>
      </c>
      <c r="E1080" s="42" t="s">
        <v>10</v>
      </c>
      <c r="F1080" s="43" t="s">
        <v>160</v>
      </c>
      <c r="G1080" s="44" t="s">
        <v>694</v>
      </c>
      <c r="H1080" s="45">
        <v>41658</v>
      </c>
      <c r="I1080" s="45">
        <v>45133</v>
      </c>
      <c r="J1080" s="46">
        <v>1350000</v>
      </c>
    </row>
    <row r="1081" spans="2:10" x14ac:dyDescent="0.25">
      <c r="B1081" s="42" t="s">
        <v>675</v>
      </c>
      <c r="C1081" s="43" t="s">
        <v>674</v>
      </c>
      <c r="D1081" s="42" t="s">
        <v>677</v>
      </c>
      <c r="E1081" s="42" t="s">
        <v>10</v>
      </c>
      <c r="F1081" s="43" t="s">
        <v>160</v>
      </c>
      <c r="G1081" s="44" t="s">
        <v>693</v>
      </c>
      <c r="H1081" s="45">
        <v>41770</v>
      </c>
      <c r="I1081" s="45">
        <v>45133</v>
      </c>
      <c r="J1081" s="46">
        <v>1350000</v>
      </c>
    </row>
    <row r="1082" spans="2:10" x14ac:dyDescent="0.25">
      <c r="B1082" s="42" t="s">
        <v>675</v>
      </c>
      <c r="C1082" s="43" t="s">
        <v>674</v>
      </c>
      <c r="D1082" s="42" t="s">
        <v>677</v>
      </c>
      <c r="E1082" s="42" t="s">
        <v>10</v>
      </c>
      <c r="F1082" s="43" t="s">
        <v>160</v>
      </c>
      <c r="G1082" s="44" t="s">
        <v>692</v>
      </c>
      <c r="H1082" s="45">
        <v>41803</v>
      </c>
      <c r="I1082" s="45">
        <v>45133</v>
      </c>
      <c r="J1082" s="46">
        <v>1350000</v>
      </c>
    </row>
    <row r="1083" spans="2:10" x14ac:dyDescent="0.25">
      <c r="B1083" s="42" t="s">
        <v>675</v>
      </c>
      <c r="C1083" s="43" t="s">
        <v>674</v>
      </c>
      <c r="D1083" s="42" t="s">
        <v>677</v>
      </c>
      <c r="E1083" s="42" t="s">
        <v>10</v>
      </c>
      <c r="F1083" s="43" t="s">
        <v>160</v>
      </c>
      <c r="G1083" s="44" t="s">
        <v>691</v>
      </c>
      <c r="H1083" s="45">
        <v>41873</v>
      </c>
      <c r="I1083" s="45">
        <v>45133</v>
      </c>
      <c r="J1083" s="46">
        <v>1350000</v>
      </c>
    </row>
    <row r="1084" spans="2:10" x14ac:dyDescent="0.25">
      <c r="B1084" s="42" t="s">
        <v>675</v>
      </c>
      <c r="C1084" s="43" t="s">
        <v>674</v>
      </c>
      <c r="D1084" s="42" t="s">
        <v>677</v>
      </c>
      <c r="E1084" s="42" t="s">
        <v>10</v>
      </c>
      <c r="F1084" s="43" t="s">
        <v>160</v>
      </c>
      <c r="G1084" s="44" t="s">
        <v>690</v>
      </c>
      <c r="H1084" s="45">
        <v>41986</v>
      </c>
      <c r="I1084" s="45">
        <v>45133</v>
      </c>
      <c r="J1084" s="46">
        <v>1500000</v>
      </c>
    </row>
    <row r="1085" spans="2:10" x14ac:dyDescent="0.25">
      <c r="B1085" s="42" t="s">
        <v>675</v>
      </c>
      <c r="C1085" s="43" t="s">
        <v>674</v>
      </c>
      <c r="D1085" s="42" t="s">
        <v>677</v>
      </c>
      <c r="E1085" s="42" t="s">
        <v>10</v>
      </c>
      <c r="F1085" s="43" t="s">
        <v>160</v>
      </c>
      <c r="G1085" s="44" t="s">
        <v>689</v>
      </c>
      <c r="H1085" s="45">
        <v>42015</v>
      </c>
      <c r="I1085" s="45">
        <v>45133</v>
      </c>
      <c r="J1085" s="46">
        <v>1500000</v>
      </c>
    </row>
    <row r="1086" spans="2:10" x14ac:dyDescent="0.25">
      <c r="B1086" s="42" t="s">
        <v>675</v>
      </c>
      <c r="C1086" s="43" t="s">
        <v>674</v>
      </c>
      <c r="D1086" s="42" t="s">
        <v>677</v>
      </c>
      <c r="E1086" s="42" t="s">
        <v>10</v>
      </c>
      <c r="F1086" s="43" t="s">
        <v>160</v>
      </c>
      <c r="G1086" s="44" t="s">
        <v>688</v>
      </c>
      <c r="H1086" s="45">
        <v>42075</v>
      </c>
      <c r="I1086" s="45">
        <v>45133</v>
      </c>
      <c r="J1086" s="46">
        <v>1500000</v>
      </c>
    </row>
    <row r="1087" spans="2:10" x14ac:dyDescent="0.25">
      <c r="B1087" s="42" t="s">
        <v>675</v>
      </c>
      <c r="C1087" s="43" t="s">
        <v>674</v>
      </c>
      <c r="D1087" s="42" t="s">
        <v>677</v>
      </c>
      <c r="E1087" s="42" t="s">
        <v>10</v>
      </c>
      <c r="F1087" s="43" t="s">
        <v>160</v>
      </c>
      <c r="G1087" s="44" t="s">
        <v>687</v>
      </c>
      <c r="H1087" s="45">
        <v>42106</v>
      </c>
      <c r="I1087" s="45">
        <v>45133</v>
      </c>
      <c r="J1087" s="46">
        <v>1500000</v>
      </c>
    </row>
    <row r="1088" spans="2:10" x14ac:dyDescent="0.25">
      <c r="B1088" s="42" t="s">
        <v>675</v>
      </c>
      <c r="C1088" s="43" t="s">
        <v>674</v>
      </c>
      <c r="D1088" s="42" t="s">
        <v>677</v>
      </c>
      <c r="E1088" s="42" t="s">
        <v>10</v>
      </c>
      <c r="F1088" s="43" t="s">
        <v>160</v>
      </c>
      <c r="G1088" s="44" t="s">
        <v>686</v>
      </c>
      <c r="H1088" s="45">
        <v>42196</v>
      </c>
      <c r="I1088" s="45">
        <v>45133</v>
      </c>
      <c r="J1088" s="46">
        <v>1500000</v>
      </c>
    </row>
    <row r="1089" spans="2:10" x14ac:dyDescent="0.25">
      <c r="B1089" s="42" t="s">
        <v>675</v>
      </c>
      <c r="C1089" s="43" t="s">
        <v>674</v>
      </c>
      <c r="D1089" s="42" t="s">
        <v>677</v>
      </c>
      <c r="E1089" s="42" t="s">
        <v>10</v>
      </c>
      <c r="F1089" s="43" t="s">
        <v>160</v>
      </c>
      <c r="G1089" s="44" t="s">
        <v>685</v>
      </c>
      <c r="H1089" s="45">
        <v>42258</v>
      </c>
      <c r="I1089" s="45">
        <v>45133</v>
      </c>
      <c r="J1089" s="46">
        <v>1500000</v>
      </c>
    </row>
    <row r="1090" spans="2:10" x14ac:dyDescent="0.25">
      <c r="B1090" s="42" t="s">
        <v>675</v>
      </c>
      <c r="C1090" s="43" t="s">
        <v>674</v>
      </c>
      <c r="D1090" s="42" t="s">
        <v>677</v>
      </c>
      <c r="E1090" s="42" t="s">
        <v>10</v>
      </c>
      <c r="F1090" s="43" t="s">
        <v>160</v>
      </c>
      <c r="G1090" s="44" t="s">
        <v>684</v>
      </c>
      <c r="H1090" s="45">
        <v>42292</v>
      </c>
      <c r="I1090" s="45">
        <v>45133</v>
      </c>
      <c r="J1090" s="46">
        <v>1500000</v>
      </c>
    </row>
    <row r="1091" spans="2:10" x14ac:dyDescent="0.25">
      <c r="B1091" s="42" t="s">
        <v>675</v>
      </c>
      <c r="C1091" s="43" t="s">
        <v>674</v>
      </c>
      <c r="D1091" s="42" t="s">
        <v>677</v>
      </c>
      <c r="E1091" s="42" t="s">
        <v>10</v>
      </c>
      <c r="F1091" s="43" t="s">
        <v>160</v>
      </c>
      <c r="G1091" s="44" t="s">
        <v>683</v>
      </c>
      <c r="H1091" s="45">
        <v>42321</v>
      </c>
      <c r="I1091" s="45">
        <v>45133</v>
      </c>
      <c r="J1091" s="46">
        <v>1500000</v>
      </c>
    </row>
    <row r="1092" spans="2:10" x14ac:dyDescent="0.25">
      <c r="B1092" s="42" t="s">
        <v>675</v>
      </c>
      <c r="C1092" s="43" t="s">
        <v>674</v>
      </c>
      <c r="D1092" s="42" t="s">
        <v>677</v>
      </c>
      <c r="E1092" s="42" t="s">
        <v>10</v>
      </c>
      <c r="F1092" s="43" t="s">
        <v>160</v>
      </c>
      <c r="G1092" s="44" t="s">
        <v>682</v>
      </c>
      <c r="H1092" s="45">
        <v>42355</v>
      </c>
      <c r="I1092" s="45">
        <v>45133</v>
      </c>
      <c r="J1092" s="46">
        <v>1500000</v>
      </c>
    </row>
    <row r="1093" spans="2:10" x14ac:dyDescent="0.25">
      <c r="B1093" s="42" t="s">
        <v>675</v>
      </c>
      <c r="C1093" s="43" t="s">
        <v>674</v>
      </c>
      <c r="D1093" s="42" t="s">
        <v>677</v>
      </c>
      <c r="E1093" s="42" t="s">
        <v>10</v>
      </c>
      <c r="F1093" s="43" t="s">
        <v>160</v>
      </c>
      <c r="G1093" s="44" t="s">
        <v>681</v>
      </c>
      <c r="H1093" s="45">
        <v>42546</v>
      </c>
      <c r="I1093" s="45">
        <v>45133</v>
      </c>
      <c r="J1093" s="46">
        <v>1500000</v>
      </c>
    </row>
    <row r="1094" spans="2:10" x14ac:dyDescent="0.25">
      <c r="B1094" s="42" t="s">
        <v>675</v>
      </c>
      <c r="C1094" s="43" t="s">
        <v>674</v>
      </c>
      <c r="D1094" s="42" t="s">
        <v>677</v>
      </c>
      <c r="E1094" s="42" t="s">
        <v>10</v>
      </c>
      <c r="F1094" s="43" t="s">
        <v>160</v>
      </c>
      <c r="G1094" s="44" t="s">
        <v>680</v>
      </c>
      <c r="H1094" s="45">
        <v>42575</v>
      </c>
      <c r="I1094" s="45">
        <v>45133</v>
      </c>
      <c r="J1094" s="46">
        <v>1500000</v>
      </c>
    </row>
    <row r="1095" spans="2:10" x14ac:dyDescent="0.25">
      <c r="B1095" s="42" t="s">
        <v>675</v>
      </c>
      <c r="C1095" s="43" t="s">
        <v>674</v>
      </c>
      <c r="D1095" s="42" t="s">
        <v>677</v>
      </c>
      <c r="E1095" s="42" t="s">
        <v>10</v>
      </c>
      <c r="F1095" s="43" t="s">
        <v>160</v>
      </c>
      <c r="G1095" s="44" t="s">
        <v>679</v>
      </c>
      <c r="H1095" s="45">
        <v>42601</v>
      </c>
      <c r="I1095" s="45">
        <v>45133</v>
      </c>
      <c r="J1095" s="46">
        <v>1500000</v>
      </c>
    </row>
    <row r="1096" spans="2:10" x14ac:dyDescent="0.25">
      <c r="B1096" s="42" t="s">
        <v>675</v>
      </c>
      <c r="C1096" s="43" t="s">
        <v>674</v>
      </c>
      <c r="D1096" s="42" t="s">
        <v>677</v>
      </c>
      <c r="E1096" s="42" t="s">
        <v>10</v>
      </c>
      <c r="F1096" s="43" t="s">
        <v>160</v>
      </c>
      <c r="G1096" s="44" t="s">
        <v>678</v>
      </c>
      <c r="H1096" s="45">
        <v>42720</v>
      </c>
      <c r="I1096" s="45">
        <v>45133</v>
      </c>
      <c r="J1096" s="46">
        <v>1500000</v>
      </c>
    </row>
    <row r="1097" spans="2:10" x14ac:dyDescent="0.25">
      <c r="B1097" s="42" t="s">
        <v>675</v>
      </c>
      <c r="C1097" s="43" t="s">
        <v>674</v>
      </c>
      <c r="D1097" s="42" t="s">
        <v>677</v>
      </c>
      <c r="E1097" s="42" t="s">
        <v>10</v>
      </c>
      <c r="F1097" s="43" t="s">
        <v>160</v>
      </c>
      <c r="G1097" s="44" t="s">
        <v>676</v>
      </c>
      <c r="H1097" s="45">
        <v>42811</v>
      </c>
      <c r="I1097" s="45">
        <v>45133</v>
      </c>
      <c r="J1097" s="46">
        <v>1500000</v>
      </c>
    </row>
    <row r="1098" spans="2:10" x14ac:dyDescent="0.25">
      <c r="B1098" s="42" t="s">
        <v>571</v>
      </c>
      <c r="C1098" s="43" t="s">
        <v>570</v>
      </c>
      <c r="D1098" s="42" t="s">
        <v>573</v>
      </c>
      <c r="E1098" s="42" t="s">
        <v>446</v>
      </c>
      <c r="F1098" s="43" t="s">
        <v>27</v>
      </c>
      <c r="G1098" s="44" t="s">
        <v>582</v>
      </c>
      <c r="H1098" s="45">
        <v>44911</v>
      </c>
      <c r="I1098" s="45">
        <v>45133</v>
      </c>
      <c r="J1098" s="46">
        <v>3508312.5</v>
      </c>
    </row>
    <row r="1099" spans="2:10" x14ac:dyDescent="0.25">
      <c r="B1099" s="42" t="s">
        <v>571</v>
      </c>
      <c r="C1099" s="43" t="s">
        <v>570</v>
      </c>
      <c r="D1099" s="42" t="s">
        <v>573</v>
      </c>
      <c r="E1099" s="42" t="s">
        <v>446</v>
      </c>
      <c r="F1099" s="43" t="s">
        <v>27</v>
      </c>
      <c r="G1099" s="44" t="s">
        <v>581</v>
      </c>
      <c r="H1099" s="45">
        <v>44918</v>
      </c>
      <c r="I1099" s="45">
        <v>45133</v>
      </c>
      <c r="J1099" s="46">
        <v>3508312.5</v>
      </c>
    </row>
    <row r="1100" spans="2:10" x14ac:dyDescent="0.25">
      <c r="B1100" s="42" t="s">
        <v>571</v>
      </c>
      <c r="C1100" s="43" t="s">
        <v>570</v>
      </c>
      <c r="D1100" s="42" t="s">
        <v>573</v>
      </c>
      <c r="E1100" s="42" t="s">
        <v>446</v>
      </c>
      <c r="F1100" s="43" t="s">
        <v>27</v>
      </c>
      <c r="G1100" s="44" t="s">
        <v>580</v>
      </c>
      <c r="H1100" s="45">
        <v>44920</v>
      </c>
      <c r="I1100" s="45">
        <v>45133</v>
      </c>
      <c r="J1100" s="46">
        <v>3378375</v>
      </c>
    </row>
    <row r="1101" spans="2:10" x14ac:dyDescent="0.25">
      <c r="B1101" s="42" t="s">
        <v>571</v>
      </c>
      <c r="C1101" s="43" t="s">
        <v>570</v>
      </c>
      <c r="D1101" s="42" t="s">
        <v>573</v>
      </c>
      <c r="E1101" s="42" t="s">
        <v>446</v>
      </c>
      <c r="F1101" s="43" t="s">
        <v>27</v>
      </c>
      <c r="G1101" s="44" t="s">
        <v>579</v>
      </c>
      <c r="H1101" s="45">
        <v>44924</v>
      </c>
      <c r="I1101" s="45">
        <v>45133</v>
      </c>
      <c r="J1101" s="46">
        <v>3534300</v>
      </c>
    </row>
    <row r="1102" spans="2:10" x14ac:dyDescent="0.25">
      <c r="B1102" s="42" t="s">
        <v>571</v>
      </c>
      <c r="C1102" s="43" t="s">
        <v>570</v>
      </c>
      <c r="D1102" s="42" t="s">
        <v>573</v>
      </c>
      <c r="E1102" s="42" t="s">
        <v>446</v>
      </c>
      <c r="F1102" s="43" t="s">
        <v>27</v>
      </c>
      <c r="G1102" s="44" t="s">
        <v>578</v>
      </c>
      <c r="H1102" s="45">
        <v>44928</v>
      </c>
      <c r="I1102" s="45">
        <v>45133</v>
      </c>
      <c r="J1102" s="46">
        <v>3482325</v>
      </c>
    </row>
    <row r="1103" spans="2:10" x14ac:dyDescent="0.25">
      <c r="B1103" s="42" t="s">
        <v>571</v>
      </c>
      <c r="C1103" s="43" t="s">
        <v>570</v>
      </c>
      <c r="D1103" s="42" t="s">
        <v>573</v>
      </c>
      <c r="E1103" s="42" t="s">
        <v>446</v>
      </c>
      <c r="F1103" s="43" t="s">
        <v>27</v>
      </c>
      <c r="G1103" s="44" t="s">
        <v>577</v>
      </c>
      <c r="H1103" s="45">
        <v>44939</v>
      </c>
      <c r="I1103" s="45">
        <v>45133</v>
      </c>
      <c r="J1103" s="46">
        <v>3508313</v>
      </c>
    </row>
    <row r="1104" spans="2:10" x14ac:dyDescent="0.25">
      <c r="B1104" s="42" t="s">
        <v>571</v>
      </c>
      <c r="C1104" s="43" t="s">
        <v>570</v>
      </c>
      <c r="D1104" s="42" t="s">
        <v>573</v>
      </c>
      <c r="E1104" s="42" t="s">
        <v>446</v>
      </c>
      <c r="F1104" s="43" t="s">
        <v>27</v>
      </c>
      <c r="G1104" s="44" t="s">
        <v>576</v>
      </c>
      <c r="H1104" s="45">
        <v>44945</v>
      </c>
      <c r="I1104" s="45">
        <v>45133</v>
      </c>
      <c r="J1104" s="46">
        <v>1956943.16</v>
      </c>
    </row>
    <row r="1105" spans="2:10" x14ac:dyDescent="0.25">
      <c r="B1105" s="42" t="s">
        <v>571</v>
      </c>
      <c r="C1105" s="43" t="s">
        <v>570</v>
      </c>
      <c r="D1105" s="42" t="s">
        <v>573</v>
      </c>
      <c r="E1105" s="42" t="s">
        <v>446</v>
      </c>
      <c r="F1105" s="43" t="s">
        <v>27</v>
      </c>
      <c r="G1105" s="44" t="s">
        <v>575</v>
      </c>
      <c r="H1105" s="45">
        <v>44945</v>
      </c>
      <c r="I1105" s="45">
        <v>45133</v>
      </c>
      <c r="J1105" s="46">
        <v>2016243.9</v>
      </c>
    </row>
    <row r="1106" spans="2:10" x14ac:dyDescent="0.25">
      <c r="B1106" s="42" t="s">
        <v>571</v>
      </c>
      <c r="C1106" s="43" t="s">
        <v>570</v>
      </c>
      <c r="D1106" s="42" t="s">
        <v>573</v>
      </c>
      <c r="E1106" s="42" t="s">
        <v>446</v>
      </c>
      <c r="F1106" s="43" t="s">
        <v>27</v>
      </c>
      <c r="G1106" s="44" t="s">
        <v>574</v>
      </c>
      <c r="H1106" s="45">
        <v>44952</v>
      </c>
      <c r="I1106" s="45">
        <v>45133</v>
      </c>
      <c r="J1106" s="46">
        <v>1975614.3</v>
      </c>
    </row>
    <row r="1107" spans="2:10" x14ac:dyDescent="0.25">
      <c r="B1107" s="42" t="s">
        <v>571</v>
      </c>
      <c r="C1107" s="43" t="s">
        <v>570</v>
      </c>
      <c r="D1107" s="42" t="s">
        <v>573</v>
      </c>
      <c r="E1107" s="42" t="s">
        <v>446</v>
      </c>
      <c r="F1107" s="43" t="s">
        <v>27</v>
      </c>
      <c r="G1107" s="44" t="s">
        <v>572</v>
      </c>
      <c r="H1107" s="45">
        <v>44952</v>
      </c>
      <c r="I1107" s="45">
        <v>45133</v>
      </c>
      <c r="J1107" s="46">
        <v>1973921.4</v>
      </c>
    </row>
    <row r="1108" spans="2:10" x14ac:dyDescent="0.25">
      <c r="B1108" s="42" t="s">
        <v>751</v>
      </c>
      <c r="C1108" s="43" t="s">
        <v>750</v>
      </c>
      <c r="D1108" s="42" t="s">
        <v>753</v>
      </c>
      <c r="E1108" s="42" t="s">
        <v>10</v>
      </c>
      <c r="F1108" s="43" t="s">
        <v>160</v>
      </c>
      <c r="G1108" s="44" t="s">
        <v>762</v>
      </c>
      <c r="H1108" s="45">
        <v>42417</v>
      </c>
      <c r="I1108" s="45">
        <v>45133</v>
      </c>
      <c r="J1108" s="46">
        <v>1500000</v>
      </c>
    </row>
    <row r="1109" spans="2:10" x14ac:dyDescent="0.25">
      <c r="B1109" s="42" t="s">
        <v>751</v>
      </c>
      <c r="C1109" s="43" t="s">
        <v>750</v>
      </c>
      <c r="D1109" s="42" t="s">
        <v>753</v>
      </c>
      <c r="E1109" s="42" t="s">
        <v>10</v>
      </c>
      <c r="F1109" s="43" t="s">
        <v>160</v>
      </c>
      <c r="G1109" s="44" t="s">
        <v>761</v>
      </c>
      <c r="H1109" s="45">
        <v>42446</v>
      </c>
      <c r="I1109" s="45">
        <v>45133</v>
      </c>
      <c r="J1109" s="46">
        <v>1500000</v>
      </c>
    </row>
    <row r="1110" spans="2:10" x14ac:dyDescent="0.25">
      <c r="B1110" s="42" t="s">
        <v>751</v>
      </c>
      <c r="C1110" s="43" t="s">
        <v>750</v>
      </c>
      <c r="D1110" s="42" t="s">
        <v>753</v>
      </c>
      <c r="E1110" s="42" t="s">
        <v>10</v>
      </c>
      <c r="F1110" s="43" t="s">
        <v>160</v>
      </c>
      <c r="G1110" s="44" t="s">
        <v>760</v>
      </c>
      <c r="H1110" s="45">
        <v>42516</v>
      </c>
      <c r="I1110" s="45">
        <v>45133</v>
      </c>
      <c r="J1110" s="46">
        <v>1500000</v>
      </c>
    </row>
    <row r="1111" spans="2:10" x14ac:dyDescent="0.25">
      <c r="B1111" s="42" t="s">
        <v>751</v>
      </c>
      <c r="C1111" s="43" t="s">
        <v>750</v>
      </c>
      <c r="D1111" s="42" t="s">
        <v>753</v>
      </c>
      <c r="E1111" s="42" t="s">
        <v>10</v>
      </c>
      <c r="F1111" s="43" t="s">
        <v>160</v>
      </c>
      <c r="G1111" s="44" t="s">
        <v>759</v>
      </c>
      <c r="H1111" s="45">
        <v>42546</v>
      </c>
      <c r="I1111" s="45">
        <v>45133</v>
      </c>
      <c r="J1111" s="46">
        <v>1500000</v>
      </c>
    </row>
    <row r="1112" spans="2:10" x14ac:dyDescent="0.25">
      <c r="B1112" s="42" t="s">
        <v>751</v>
      </c>
      <c r="C1112" s="43" t="s">
        <v>750</v>
      </c>
      <c r="D1112" s="42" t="s">
        <v>753</v>
      </c>
      <c r="E1112" s="42" t="s">
        <v>10</v>
      </c>
      <c r="F1112" s="43" t="s">
        <v>160</v>
      </c>
      <c r="G1112" s="44" t="s">
        <v>758</v>
      </c>
      <c r="H1112" s="45">
        <v>42608</v>
      </c>
      <c r="I1112" s="45">
        <v>45133</v>
      </c>
      <c r="J1112" s="46">
        <v>1500000</v>
      </c>
    </row>
    <row r="1113" spans="2:10" x14ac:dyDescent="0.25">
      <c r="B1113" s="42" t="s">
        <v>751</v>
      </c>
      <c r="C1113" s="43" t="s">
        <v>750</v>
      </c>
      <c r="D1113" s="42" t="s">
        <v>753</v>
      </c>
      <c r="E1113" s="42" t="s">
        <v>10</v>
      </c>
      <c r="F1113" s="43" t="s">
        <v>160</v>
      </c>
      <c r="G1113" s="44" t="s">
        <v>757</v>
      </c>
      <c r="H1113" s="45">
        <v>42627</v>
      </c>
      <c r="I1113" s="45">
        <v>45133</v>
      </c>
      <c r="J1113" s="46">
        <v>1500000</v>
      </c>
    </row>
    <row r="1114" spans="2:10" x14ac:dyDescent="0.25">
      <c r="B1114" s="42" t="s">
        <v>751</v>
      </c>
      <c r="C1114" s="43" t="s">
        <v>750</v>
      </c>
      <c r="D1114" s="42" t="s">
        <v>753</v>
      </c>
      <c r="E1114" s="42" t="s">
        <v>10</v>
      </c>
      <c r="F1114" s="43" t="s">
        <v>160</v>
      </c>
      <c r="G1114" s="44" t="s">
        <v>756</v>
      </c>
      <c r="H1114" s="45">
        <v>42665</v>
      </c>
      <c r="I1114" s="45">
        <v>45133</v>
      </c>
      <c r="J1114" s="46">
        <v>1500000</v>
      </c>
    </row>
    <row r="1115" spans="2:10" x14ac:dyDescent="0.25">
      <c r="B1115" s="42" t="s">
        <v>751</v>
      </c>
      <c r="C1115" s="43" t="s">
        <v>750</v>
      </c>
      <c r="D1115" s="42" t="s">
        <v>753</v>
      </c>
      <c r="E1115" s="42" t="s">
        <v>10</v>
      </c>
      <c r="F1115" s="43" t="s">
        <v>160</v>
      </c>
      <c r="G1115" s="44" t="s">
        <v>755</v>
      </c>
      <c r="H1115" s="45">
        <v>42691</v>
      </c>
      <c r="I1115" s="45">
        <v>45133</v>
      </c>
      <c r="J1115" s="46">
        <v>1500000</v>
      </c>
    </row>
    <row r="1116" spans="2:10" x14ac:dyDescent="0.25">
      <c r="B1116" s="42" t="s">
        <v>751</v>
      </c>
      <c r="C1116" s="43" t="s">
        <v>750</v>
      </c>
      <c r="D1116" s="42" t="s">
        <v>753</v>
      </c>
      <c r="E1116" s="42" t="s">
        <v>10</v>
      </c>
      <c r="F1116" s="43" t="s">
        <v>160</v>
      </c>
      <c r="G1116" s="44" t="s">
        <v>754</v>
      </c>
      <c r="H1116" s="45">
        <v>42720</v>
      </c>
      <c r="I1116" s="45">
        <v>45133</v>
      </c>
      <c r="J1116" s="46">
        <v>1500000</v>
      </c>
    </row>
    <row r="1117" spans="2:10" x14ac:dyDescent="0.25">
      <c r="B1117" s="42" t="s">
        <v>751</v>
      </c>
      <c r="C1117" s="43" t="s">
        <v>750</v>
      </c>
      <c r="D1117" s="42" t="s">
        <v>753</v>
      </c>
      <c r="E1117" s="42" t="s">
        <v>10</v>
      </c>
      <c r="F1117" s="43" t="s">
        <v>160</v>
      </c>
      <c r="G1117" s="44" t="s">
        <v>752</v>
      </c>
      <c r="H1117" s="45">
        <v>42805</v>
      </c>
      <c r="I1117" s="45">
        <v>45133</v>
      </c>
      <c r="J1117" s="46">
        <v>1500000</v>
      </c>
    </row>
    <row r="1118" spans="2:10" x14ac:dyDescent="0.25">
      <c r="B1118" s="42" t="s">
        <v>1751</v>
      </c>
      <c r="C1118" s="43" t="s">
        <v>1762</v>
      </c>
      <c r="D1118" s="42" t="s">
        <v>1905</v>
      </c>
      <c r="E1118" s="42" t="s">
        <v>10</v>
      </c>
      <c r="F1118" s="43" t="s">
        <v>0</v>
      </c>
      <c r="G1118" s="44" t="s">
        <v>1906</v>
      </c>
      <c r="H1118" s="45">
        <v>44957</v>
      </c>
      <c r="I1118" s="45">
        <v>45133</v>
      </c>
      <c r="J1118" s="46">
        <v>6000</v>
      </c>
    </row>
    <row r="1119" spans="2:10" x14ac:dyDescent="0.25">
      <c r="B1119" s="42" t="s">
        <v>1751</v>
      </c>
      <c r="C1119" s="43" t="s">
        <v>1762</v>
      </c>
      <c r="D1119" s="42" t="s">
        <v>1905</v>
      </c>
      <c r="E1119" s="42" t="s">
        <v>10</v>
      </c>
      <c r="F1119" s="43" t="s">
        <v>0</v>
      </c>
      <c r="G1119" s="44" t="s">
        <v>1907</v>
      </c>
      <c r="H1119" s="45">
        <v>44957</v>
      </c>
      <c r="I1119" s="45">
        <v>45133</v>
      </c>
      <c r="J1119" s="46">
        <v>4275</v>
      </c>
    </row>
    <row r="1120" spans="2:10" x14ac:dyDescent="0.25">
      <c r="B1120" s="42" t="s">
        <v>533</v>
      </c>
      <c r="C1120" s="43" t="s">
        <v>532</v>
      </c>
      <c r="D1120" s="42" t="s">
        <v>536</v>
      </c>
      <c r="E1120" s="42" t="s">
        <v>535</v>
      </c>
      <c r="F1120" s="43" t="s">
        <v>27</v>
      </c>
      <c r="G1120" s="44" t="s">
        <v>534</v>
      </c>
      <c r="H1120" s="45">
        <v>44797</v>
      </c>
      <c r="I1120" s="45">
        <v>45133</v>
      </c>
      <c r="J1120" s="46">
        <v>4610925</v>
      </c>
    </row>
    <row r="1121" spans="2:10" x14ac:dyDescent="0.25">
      <c r="B1121" s="42" t="s">
        <v>1021</v>
      </c>
      <c r="C1121" s="43" t="s">
        <v>1020</v>
      </c>
      <c r="D1121" s="42" t="s">
        <v>1023</v>
      </c>
      <c r="E1121" s="42" t="s">
        <v>10</v>
      </c>
      <c r="F1121" s="43" t="s">
        <v>18</v>
      </c>
      <c r="G1121" s="44" t="s">
        <v>1041</v>
      </c>
      <c r="H1121" s="45">
        <v>44815</v>
      </c>
      <c r="I1121" s="45">
        <v>45133</v>
      </c>
      <c r="J1121" s="46">
        <v>4375302</v>
      </c>
    </row>
    <row r="1122" spans="2:10" x14ac:dyDescent="0.25">
      <c r="B1122" s="42" t="s">
        <v>1021</v>
      </c>
      <c r="C1122" s="43" t="s">
        <v>1020</v>
      </c>
      <c r="D1122" s="42" t="s">
        <v>1023</v>
      </c>
      <c r="E1122" s="42" t="s">
        <v>10</v>
      </c>
      <c r="F1122" s="43" t="s">
        <v>18</v>
      </c>
      <c r="G1122" s="44" t="s">
        <v>1040</v>
      </c>
      <c r="H1122" s="45">
        <v>44827</v>
      </c>
      <c r="I1122" s="45">
        <v>45133</v>
      </c>
      <c r="J1122" s="46">
        <v>2119572.5</v>
      </c>
    </row>
    <row r="1123" spans="2:10" x14ac:dyDescent="0.25">
      <c r="B1123" s="42" t="s">
        <v>1021</v>
      </c>
      <c r="C1123" s="43" t="s">
        <v>1020</v>
      </c>
      <c r="D1123" s="42" t="s">
        <v>1023</v>
      </c>
      <c r="E1123" s="42" t="s">
        <v>10</v>
      </c>
      <c r="F1123" s="43" t="s">
        <v>18</v>
      </c>
      <c r="G1123" s="44" t="s">
        <v>1039</v>
      </c>
      <c r="H1123" s="45">
        <v>44830</v>
      </c>
      <c r="I1123" s="45">
        <v>45133</v>
      </c>
      <c r="J1123" s="46">
        <v>380800</v>
      </c>
    </row>
    <row r="1124" spans="2:10" x14ac:dyDescent="0.25">
      <c r="B1124" s="42" t="s">
        <v>1021</v>
      </c>
      <c r="C1124" s="43" t="s">
        <v>1020</v>
      </c>
      <c r="D1124" s="42" t="s">
        <v>1023</v>
      </c>
      <c r="E1124" s="42" t="s">
        <v>10</v>
      </c>
      <c r="F1124" s="43" t="s">
        <v>18</v>
      </c>
      <c r="G1124" s="44" t="s">
        <v>1038</v>
      </c>
      <c r="H1124" s="45">
        <v>44831</v>
      </c>
      <c r="I1124" s="45">
        <v>45133</v>
      </c>
      <c r="J1124" s="46">
        <v>1302429</v>
      </c>
    </row>
    <row r="1125" spans="2:10" x14ac:dyDescent="0.25">
      <c r="B1125" s="42" t="s">
        <v>1021</v>
      </c>
      <c r="C1125" s="43" t="s">
        <v>1020</v>
      </c>
      <c r="D1125" s="42" t="s">
        <v>1023</v>
      </c>
      <c r="E1125" s="42" t="s">
        <v>10</v>
      </c>
      <c r="F1125" s="43" t="s">
        <v>18</v>
      </c>
      <c r="G1125" s="44" t="s">
        <v>1037</v>
      </c>
      <c r="H1125" s="45">
        <v>44831</v>
      </c>
      <c r="I1125" s="45">
        <v>45133</v>
      </c>
      <c r="J1125" s="46">
        <v>1431990</v>
      </c>
    </row>
    <row r="1126" spans="2:10" x14ac:dyDescent="0.25">
      <c r="B1126" s="42" t="s">
        <v>1021</v>
      </c>
      <c r="C1126" s="43" t="s">
        <v>1020</v>
      </c>
      <c r="D1126" s="42" t="s">
        <v>1023</v>
      </c>
      <c r="E1126" s="42" t="s">
        <v>10</v>
      </c>
      <c r="F1126" s="43" t="s">
        <v>18</v>
      </c>
      <c r="G1126" s="44" t="s">
        <v>1036</v>
      </c>
      <c r="H1126" s="45">
        <v>44835</v>
      </c>
      <c r="I1126" s="45">
        <v>45133</v>
      </c>
      <c r="J1126" s="46">
        <v>190400</v>
      </c>
    </row>
    <row r="1127" spans="2:10" x14ac:dyDescent="0.25">
      <c r="B1127" s="42" t="s">
        <v>1021</v>
      </c>
      <c r="C1127" s="43" t="s">
        <v>1020</v>
      </c>
      <c r="D1127" s="42" t="s">
        <v>1023</v>
      </c>
      <c r="E1127" s="42" t="s">
        <v>10</v>
      </c>
      <c r="F1127" s="43" t="s">
        <v>18</v>
      </c>
      <c r="G1127" s="44" t="s">
        <v>1035</v>
      </c>
      <c r="H1127" s="45">
        <v>44835</v>
      </c>
      <c r="I1127" s="45">
        <v>45133</v>
      </c>
      <c r="J1127" s="46">
        <v>180880</v>
      </c>
    </row>
    <row r="1128" spans="2:10" x14ac:dyDescent="0.25">
      <c r="B1128" s="42" t="s">
        <v>1021</v>
      </c>
      <c r="C1128" s="43" t="s">
        <v>1020</v>
      </c>
      <c r="D1128" s="42" t="s">
        <v>1023</v>
      </c>
      <c r="E1128" s="42" t="s">
        <v>10</v>
      </c>
      <c r="F1128" s="43" t="s">
        <v>18</v>
      </c>
      <c r="G1128" s="44" t="s">
        <v>1034</v>
      </c>
      <c r="H1128" s="45">
        <v>44839</v>
      </c>
      <c r="I1128" s="45">
        <v>45133</v>
      </c>
      <c r="J1128" s="46">
        <v>654500</v>
      </c>
    </row>
    <row r="1129" spans="2:10" x14ac:dyDescent="0.25">
      <c r="B1129" s="42" t="s">
        <v>1021</v>
      </c>
      <c r="C1129" s="43" t="s">
        <v>1020</v>
      </c>
      <c r="D1129" s="42" t="s">
        <v>1023</v>
      </c>
      <c r="E1129" s="42" t="s">
        <v>10</v>
      </c>
      <c r="F1129" s="43" t="s">
        <v>18</v>
      </c>
      <c r="G1129" s="44" t="s">
        <v>1033</v>
      </c>
      <c r="H1129" s="45">
        <v>44843</v>
      </c>
      <c r="I1129" s="45">
        <v>45133</v>
      </c>
      <c r="J1129" s="46">
        <v>5250630</v>
      </c>
    </row>
    <row r="1130" spans="2:10" x14ac:dyDescent="0.25">
      <c r="B1130" s="42" t="s">
        <v>1021</v>
      </c>
      <c r="C1130" s="43" t="s">
        <v>1020</v>
      </c>
      <c r="D1130" s="42" t="s">
        <v>1023</v>
      </c>
      <c r="E1130" s="42" t="s">
        <v>10</v>
      </c>
      <c r="F1130" s="43" t="s">
        <v>18</v>
      </c>
      <c r="G1130" s="44" t="s">
        <v>1032</v>
      </c>
      <c r="H1130" s="45">
        <v>44846</v>
      </c>
      <c r="I1130" s="45">
        <v>45133</v>
      </c>
      <c r="J1130" s="46">
        <v>1170595</v>
      </c>
    </row>
    <row r="1131" spans="2:10" x14ac:dyDescent="0.25">
      <c r="B1131" s="42" t="s">
        <v>1021</v>
      </c>
      <c r="C1131" s="43" t="s">
        <v>1020</v>
      </c>
      <c r="D1131" s="42" t="s">
        <v>1023</v>
      </c>
      <c r="E1131" s="42" t="s">
        <v>10</v>
      </c>
      <c r="F1131" s="43" t="s">
        <v>18</v>
      </c>
      <c r="G1131" s="44" t="s">
        <v>1031</v>
      </c>
      <c r="H1131" s="45">
        <v>44848</v>
      </c>
      <c r="I1131" s="45">
        <v>45133</v>
      </c>
      <c r="J1131" s="46">
        <v>227300</v>
      </c>
    </row>
    <row r="1132" spans="2:10" x14ac:dyDescent="0.25">
      <c r="B1132" s="42" t="s">
        <v>1021</v>
      </c>
      <c r="C1132" s="43" t="s">
        <v>1020</v>
      </c>
      <c r="D1132" s="42" t="s">
        <v>1023</v>
      </c>
      <c r="E1132" s="42" t="s">
        <v>10</v>
      </c>
      <c r="F1132" s="43" t="s">
        <v>18</v>
      </c>
      <c r="G1132" s="44" t="s">
        <v>1030</v>
      </c>
      <c r="H1132" s="45">
        <v>44854</v>
      </c>
      <c r="I1132" s="45">
        <v>45133</v>
      </c>
      <c r="J1132" s="46">
        <v>1454720</v>
      </c>
    </row>
    <row r="1133" spans="2:10" x14ac:dyDescent="0.25">
      <c r="B1133" s="42" t="s">
        <v>1021</v>
      </c>
      <c r="C1133" s="43" t="s">
        <v>1020</v>
      </c>
      <c r="D1133" s="42" t="s">
        <v>1023</v>
      </c>
      <c r="E1133" s="42" t="s">
        <v>10</v>
      </c>
      <c r="F1133" s="43" t="s">
        <v>18</v>
      </c>
      <c r="G1133" s="44" t="s">
        <v>1029</v>
      </c>
      <c r="H1133" s="45">
        <v>44857</v>
      </c>
      <c r="I1133" s="45">
        <v>45133</v>
      </c>
      <c r="J1133" s="46">
        <v>368900</v>
      </c>
    </row>
    <row r="1134" spans="2:10" x14ac:dyDescent="0.25">
      <c r="B1134" s="42" t="s">
        <v>1021</v>
      </c>
      <c r="C1134" s="43" t="s">
        <v>1020</v>
      </c>
      <c r="D1134" s="42" t="s">
        <v>1023</v>
      </c>
      <c r="E1134" s="42" t="s">
        <v>10</v>
      </c>
      <c r="F1134" s="43" t="s">
        <v>18</v>
      </c>
      <c r="G1134" s="44" t="s">
        <v>1028</v>
      </c>
      <c r="H1134" s="45">
        <v>44857</v>
      </c>
      <c r="I1134" s="45">
        <v>45133</v>
      </c>
      <c r="J1134" s="46">
        <v>130900</v>
      </c>
    </row>
    <row r="1135" spans="2:10" x14ac:dyDescent="0.25">
      <c r="B1135" s="42" t="s">
        <v>1021</v>
      </c>
      <c r="C1135" s="43" t="s">
        <v>1020</v>
      </c>
      <c r="D1135" s="42" t="s">
        <v>1023</v>
      </c>
      <c r="E1135" s="42" t="s">
        <v>10</v>
      </c>
      <c r="F1135" s="43" t="s">
        <v>18</v>
      </c>
      <c r="G1135" s="44" t="s">
        <v>1027</v>
      </c>
      <c r="H1135" s="45">
        <v>44861</v>
      </c>
      <c r="I1135" s="45">
        <v>45133</v>
      </c>
      <c r="J1135" s="46">
        <v>2761695</v>
      </c>
    </row>
    <row r="1136" spans="2:10" x14ac:dyDescent="0.25">
      <c r="B1136" s="42" t="s">
        <v>1021</v>
      </c>
      <c r="C1136" s="43" t="s">
        <v>1020</v>
      </c>
      <c r="D1136" s="42" t="s">
        <v>1023</v>
      </c>
      <c r="E1136" s="42" t="s">
        <v>10</v>
      </c>
      <c r="F1136" s="43" t="s">
        <v>18</v>
      </c>
      <c r="G1136" s="44" t="s">
        <v>1026</v>
      </c>
      <c r="H1136" s="45">
        <v>44862</v>
      </c>
      <c r="I1136" s="45">
        <v>45133</v>
      </c>
      <c r="J1136" s="46">
        <v>511700</v>
      </c>
    </row>
    <row r="1137" spans="2:10" x14ac:dyDescent="0.25">
      <c r="B1137" s="42" t="s">
        <v>1021</v>
      </c>
      <c r="C1137" s="43" t="s">
        <v>1020</v>
      </c>
      <c r="D1137" s="42" t="s">
        <v>1023</v>
      </c>
      <c r="E1137" s="42" t="s">
        <v>10</v>
      </c>
      <c r="F1137" s="43" t="s">
        <v>18</v>
      </c>
      <c r="G1137" s="44" t="s">
        <v>1025</v>
      </c>
      <c r="H1137" s="45">
        <v>44864</v>
      </c>
      <c r="I1137" s="45">
        <v>45133</v>
      </c>
      <c r="J1137" s="46">
        <v>357000</v>
      </c>
    </row>
    <row r="1138" spans="2:10" x14ac:dyDescent="0.25">
      <c r="B1138" s="42" t="s">
        <v>1021</v>
      </c>
      <c r="C1138" s="43" t="s">
        <v>1020</v>
      </c>
      <c r="D1138" s="42" t="s">
        <v>1023</v>
      </c>
      <c r="E1138" s="42" t="s">
        <v>10</v>
      </c>
      <c r="F1138" s="43" t="s">
        <v>18</v>
      </c>
      <c r="G1138" s="44" t="s">
        <v>1024</v>
      </c>
      <c r="H1138" s="45">
        <v>44864</v>
      </c>
      <c r="I1138" s="45">
        <v>45133</v>
      </c>
      <c r="J1138" s="46">
        <v>7090586</v>
      </c>
    </row>
    <row r="1139" spans="2:10" x14ac:dyDescent="0.25">
      <c r="B1139" s="42" t="s">
        <v>1021</v>
      </c>
      <c r="C1139" s="43" t="s">
        <v>1020</v>
      </c>
      <c r="D1139" s="42" t="s">
        <v>1023</v>
      </c>
      <c r="E1139" s="42" t="s">
        <v>10</v>
      </c>
      <c r="F1139" s="43" t="s">
        <v>18</v>
      </c>
      <c r="G1139" s="44" t="s">
        <v>1022</v>
      </c>
      <c r="H1139" s="45">
        <v>44872</v>
      </c>
      <c r="I1139" s="45">
        <v>45133</v>
      </c>
      <c r="J1139" s="46">
        <v>428400</v>
      </c>
    </row>
    <row r="1140" spans="2:10" x14ac:dyDescent="0.25">
      <c r="B1140" s="42" t="s">
        <v>1021</v>
      </c>
      <c r="C1140" s="43" t="s">
        <v>1020</v>
      </c>
      <c r="D1140" s="42" t="s">
        <v>1023</v>
      </c>
      <c r="E1140" s="42" t="s">
        <v>10</v>
      </c>
      <c r="F1140" s="43" t="s">
        <v>18</v>
      </c>
      <c r="G1140" s="44" t="s">
        <v>1823</v>
      </c>
      <c r="H1140" s="45">
        <v>44980</v>
      </c>
      <c r="I1140" s="45">
        <v>45133</v>
      </c>
      <c r="J1140" s="46">
        <v>7322469.5</v>
      </c>
    </row>
    <row r="1141" spans="2:10" x14ac:dyDescent="0.25">
      <c r="B1141" s="42" t="s">
        <v>1021</v>
      </c>
      <c r="C1141" s="43" t="s">
        <v>1020</v>
      </c>
      <c r="D1141" s="42" t="s">
        <v>1023</v>
      </c>
      <c r="E1141" s="42" t="s">
        <v>10</v>
      </c>
      <c r="F1141" s="43" t="s">
        <v>18</v>
      </c>
      <c r="G1141" s="44" t="s">
        <v>1824</v>
      </c>
      <c r="H1141" s="45">
        <v>44980</v>
      </c>
      <c r="I1141" s="45">
        <v>45133</v>
      </c>
      <c r="J1141" s="46">
        <v>4028869.5</v>
      </c>
    </row>
    <row r="1142" spans="2:10" x14ac:dyDescent="0.25">
      <c r="B1142" s="42" t="s">
        <v>1021</v>
      </c>
      <c r="C1142" s="43" t="s">
        <v>1020</v>
      </c>
      <c r="D1142" s="42" t="s">
        <v>1023</v>
      </c>
      <c r="E1142" s="42" t="s">
        <v>10</v>
      </c>
      <c r="F1142" s="43" t="s">
        <v>18</v>
      </c>
      <c r="G1142" s="44" t="s">
        <v>1825</v>
      </c>
      <c r="H1142" s="45">
        <v>45018</v>
      </c>
      <c r="I1142" s="45">
        <v>45133</v>
      </c>
      <c r="J1142" s="46">
        <v>3274500</v>
      </c>
    </row>
    <row r="1143" spans="2:10" x14ac:dyDescent="0.25">
      <c r="B1143" s="42" t="s">
        <v>1726</v>
      </c>
      <c r="C1143" s="43" t="s">
        <v>1725</v>
      </c>
      <c r="D1143" s="71" t="s">
        <v>1727</v>
      </c>
      <c r="E1143" s="42" t="s">
        <v>780</v>
      </c>
      <c r="F1143" s="43" t="s">
        <v>0</v>
      </c>
      <c r="G1143" s="44" t="s">
        <v>1730</v>
      </c>
      <c r="H1143" s="45">
        <v>44349</v>
      </c>
      <c r="I1143" s="45">
        <v>45133</v>
      </c>
      <c r="J1143" s="46">
        <v>295223</v>
      </c>
    </row>
    <row r="1144" spans="2:10" x14ac:dyDescent="0.25">
      <c r="B1144" s="42" t="s">
        <v>1726</v>
      </c>
      <c r="C1144" s="43" t="s">
        <v>1725</v>
      </c>
      <c r="D1144" s="71" t="s">
        <v>1727</v>
      </c>
      <c r="E1144" s="42" t="s">
        <v>780</v>
      </c>
      <c r="F1144" s="43" t="s">
        <v>0</v>
      </c>
      <c r="G1144" s="44" t="s">
        <v>1729</v>
      </c>
      <c r="H1144" s="45">
        <v>44523</v>
      </c>
      <c r="I1144" s="45">
        <v>45133</v>
      </c>
      <c r="J1144" s="46">
        <v>330244</v>
      </c>
    </row>
    <row r="1145" spans="2:10" x14ac:dyDescent="0.25">
      <c r="B1145" s="42" t="s">
        <v>1726</v>
      </c>
      <c r="C1145" s="43" t="s">
        <v>1725</v>
      </c>
      <c r="D1145" s="71" t="s">
        <v>1727</v>
      </c>
      <c r="E1145" s="42" t="s">
        <v>780</v>
      </c>
      <c r="F1145" s="43" t="s">
        <v>0</v>
      </c>
      <c r="G1145" s="44" t="s">
        <v>1728</v>
      </c>
      <c r="H1145" s="45">
        <v>44560</v>
      </c>
      <c r="I1145" s="45">
        <v>45133</v>
      </c>
      <c r="J1145" s="46">
        <v>411186</v>
      </c>
    </row>
    <row r="1146" spans="2:10" x14ac:dyDescent="0.25">
      <c r="B1146" s="42" t="s">
        <v>584</v>
      </c>
      <c r="C1146" s="43" t="s">
        <v>583</v>
      </c>
      <c r="D1146" s="42" t="s">
        <v>586</v>
      </c>
      <c r="E1146" s="42" t="s">
        <v>20</v>
      </c>
      <c r="F1146" s="43" t="s">
        <v>126</v>
      </c>
      <c r="G1146" s="44" t="s">
        <v>585</v>
      </c>
      <c r="H1146" s="45">
        <v>44774</v>
      </c>
      <c r="I1146" s="45">
        <v>45133</v>
      </c>
      <c r="J1146" s="46">
        <v>1492801</v>
      </c>
    </row>
    <row r="1147" spans="2:10" x14ac:dyDescent="0.25">
      <c r="B1147" s="42" t="s">
        <v>731</v>
      </c>
      <c r="C1147" s="43" t="s">
        <v>730</v>
      </c>
      <c r="D1147" s="42" t="s">
        <v>733</v>
      </c>
      <c r="E1147" s="42" t="s">
        <v>20</v>
      </c>
      <c r="F1147" s="43" t="s">
        <v>27</v>
      </c>
      <c r="G1147" s="44" t="s">
        <v>741</v>
      </c>
      <c r="H1147" s="45">
        <v>44732</v>
      </c>
      <c r="I1147" s="45">
        <v>45133</v>
      </c>
      <c r="J1147" s="46">
        <v>2259478</v>
      </c>
    </row>
    <row r="1148" spans="2:10" x14ac:dyDescent="0.25">
      <c r="B1148" s="42" t="s">
        <v>731</v>
      </c>
      <c r="C1148" s="43" t="s">
        <v>730</v>
      </c>
      <c r="D1148" s="42" t="s">
        <v>733</v>
      </c>
      <c r="E1148" s="42" t="s">
        <v>20</v>
      </c>
      <c r="F1148" s="43" t="s">
        <v>27</v>
      </c>
      <c r="G1148" s="44" t="s">
        <v>740</v>
      </c>
      <c r="H1148" s="45">
        <v>44743</v>
      </c>
      <c r="I1148" s="45">
        <v>45133</v>
      </c>
      <c r="J1148" s="46">
        <v>8804516</v>
      </c>
    </row>
    <row r="1149" spans="2:10" x14ac:dyDescent="0.25">
      <c r="B1149" s="42" t="s">
        <v>731</v>
      </c>
      <c r="C1149" s="43" t="s">
        <v>730</v>
      </c>
      <c r="D1149" s="42" t="s">
        <v>733</v>
      </c>
      <c r="E1149" s="42" t="s">
        <v>20</v>
      </c>
      <c r="F1149" s="43" t="s">
        <v>27</v>
      </c>
      <c r="G1149" s="44" t="s">
        <v>739</v>
      </c>
      <c r="H1149" s="45">
        <v>44752</v>
      </c>
      <c r="I1149" s="45">
        <v>45133</v>
      </c>
      <c r="J1149" s="46">
        <v>4878146</v>
      </c>
    </row>
    <row r="1150" spans="2:10" x14ac:dyDescent="0.25">
      <c r="B1150" s="42" t="s">
        <v>731</v>
      </c>
      <c r="C1150" s="43" t="s">
        <v>730</v>
      </c>
      <c r="D1150" s="42" t="s">
        <v>733</v>
      </c>
      <c r="E1150" s="42" t="s">
        <v>20</v>
      </c>
      <c r="F1150" s="43" t="s">
        <v>27</v>
      </c>
      <c r="G1150" s="44" t="s">
        <v>738</v>
      </c>
      <c r="H1150" s="45">
        <v>44774</v>
      </c>
      <c r="I1150" s="45">
        <v>45133</v>
      </c>
      <c r="J1150" s="46">
        <v>5106192</v>
      </c>
    </row>
    <row r="1151" spans="2:10" x14ac:dyDescent="0.25">
      <c r="B1151" s="42" t="s">
        <v>731</v>
      </c>
      <c r="C1151" s="43" t="s">
        <v>730</v>
      </c>
      <c r="D1151" s="42" t="s">
        <v>733</v>
      </c>
      <c r="E1151" s="42" t="s">
        <v>20</v>
      </c>
      <c r="F1151" s="43" t="s">
        <v>27</v>
      </c>
      <c r="G1151" s="44" t="s">
        <v>737</v>
      </c>
      <c r="H1151" s="45">
        <v>44783</v>
      </c>
      <c r="I1151" s="45">
        <v>45133</v>
      </c>
      <c r="J1151" s="46">
        <v>3537898</v>
      </c>
    </row>
    <row r="1152" spans="2:10" x14ac:dyDescent="0.25">
      <c r="B1152" s="42" t="s">
        <v>731</v>
      </c>
      <c r="C1152" s="43" t="s">
        <v>730</v>
      </c>
      <c r="D1152" s="42" t="s">
        <v>733</v>
      </c>
      <c r="E1152" s="42" t="s">
        <v>20</v>
      </c>
      <c r="F1152" s="43" t="s">
        <v>27</v>
      </c>
      <c r="G1152" s="44" t="s">
        <v>736</v>
      </c>
      <c r="H1152" s="45">
        <v>44793</v>
      </c>
      <c r="I1152" s="45">
        <v>45133</v>
      </c>
      <c r="J1152" s="46">
        <v>642096</v>
      </c>
    </row>
    <row r="1153" spans="2:10" x14ac:dyDescent="0.25">
      <c r="B1153" s="42" t="s">
        <v>731</v>
      </c>
      <c r="C1153" s="43" t="s">
        <v>730</v>
      </c>
      <c r="D1153" s="42" t="s">
        <v>733</v>
      </c>
      <c r="E1153" s="42" t="s">
        <v>20</v>
      </c>
      <c r="F1153" s="43" t="s">
        <v>27</v>
      </c>
      <c r="G1153" s="44" t="s">
        <v>735</v>
      </c>
      <c r="H1153" s="45">
        <v>44805</v>
      </c>
      <c r="I1153" s="45">
        <v>45133</v>
      </c>
      <c r="J1153" s="46">
        <v>3177356</v>
      </c>
    </row>
    <row r="1154" spans="2:10" x14ac:dyDescent="0.25">
      <c r="B1154" s="42" t="s">
        <v>731</v>
      </c>
      <c r="C1154" s="43" t="s">
        <v>730</v>
      </c>
      <c r="D1154" s="42" t="s">
        <v>733</v>
      </c>
      <c r="E1154" s="42" t="s">
        <v>20</v>
      </c>
      <c r="F1154" s="43" t="s">
        <v>27</v>
      </c>
      <c r="G1154" s="44" t="s">
        <v>734</v>
      </c>
      <c r="H1154" s="45">
        <v>44814</v>
      </c>
      <c r="I1154" s="45">
        <v>45133</v>
      </c>
      <c r="J1154" s="46">
        <v>7524823.0999999996</v>
      </c>
    </row>
    <row r="1155" spans="2:10" x14ac:dyDescent="0.25">
      <c r="B1155" s="42" t="s">
        <v>731</v>
      </c>
      <c r="C1155" s="43" t="s">
        <v>730</v>
      </c>
      <c r="D1155" s="42" t="s">
        <v>733</v>
      </c>
      <c r="E1155" s="42" t="s">
        <v>20</v>
      </c>
      <c r="F1155" s="43" t="s">
        <v>27</v>
      </c>
      <c r="G1155" s="44" t="s">
        <v>732</v>
      </c>
      <c r="H1155" s="45">
        <v>44827</v>
      </c>
      <c r="I1155" s="45">
        <v>45133</v>
      </c>
      <c r="J1155" s="46">
        <v>5701896.3799999999</v>
      </c>
    </row>
    <row r="1156" spans="2:10" x14ac:dyDescent="0.25">
      <c r="B1156" s="42" t="s">
        <v>731</v>
      </c>
      <c r="C1156" s="43" t="s">
        <v>730</v>
      </c>
      <c r="D1156" s="42" t="s">
        <v>733</v>
      </c>
      <c r="E1156" s="42" t="s">
        <v>20</v>
      </c>
      <c r="F1156" s="43" t="s">
        <v>27</v>
      </c>
      <c r="G1156" s="44" t="s">
        <v>1291</v>
      </c>
      <c r="H1156" s="45">
        <v>44844</v>
      </c>
      <c r="I1156" s="45">
        <v>45133</v>
      </c>
      <c r="J1156" s="46">
        <v>10909032.34</v>
      </c>
    </row>
    <row r="1157" spans="2:10" x14ac:dyDescent="0.25">
      <c r="B1157" s="42" t="s">
        <v>731</v>
      </c>
      <c r="C1157" s="43" t="s">
        <v>730</v>
      </c>
      <c r="D1157" s="42" t="s">
        <v>733</v>
      </c>
      <c r="E1157" s="42" t="s">
        <v>20</v>
      </c>
      <c r="F1157" s="43" t="s">
        <v>27</v>
      </c>
      <c r="G1157" s="44" t="s">
        <v>1290</v>
      </c>
      <c r="H1157" s="45">
        <v>44854</v>
      </c>
      <c r="I1157" s="45">
        <v>45133</v>
      </c>
      <c r="J1157" s="46">
        <v>5057271.2</v>
      </c>
    </row>
    <row r="1158" spans="2:10" x14ac:dyDescent="0.25">
      <c r="B1158" s="42" t="s">
        <v>731</v>
      </c>
      <c r="C1158" s="43" t="s">
        <v>730</v>
      </c>
      <c r="D1158" s="42" t="s">
        <v>733</v>
      </c>
      <c r="E1158" s="42" t="s">
        <v>20</v>
      </c>
      <c r="F1158" s="43" t="s">
        <v>27</v>
      </c>
      <c r="G1158" s="44" t="s">
        <v>1289</v>
      </c>
      <c r="H1158" s="45">
        <v>44864</v>
      </c>
      <c r="I1158" s="45">
        <v>45133</v>
      </c>
      <c r="J1158" s="46">
        <v>4792788</v>
      </c>
    </row>
    <row r="1159" spans="2:10" x14ac:dyDescent="0.25">
      <c r="B1159" s="42" t="s">
        <v>731</v>
      </c>
      <c r="C1159" s="43" t="s">
        <v>730</v>
      </c>
      <c r="D1159" s="42" t="s">
        <v>733</v>
      </c>
      <c r="E1159" s="42" t="s">
        <v>20</v>
      </c>
      <c r="F1159" s="43" t="s">
        <v>27</v>
      </c>
      <c r="G1159" s="44" t="s">
        <v>1288</v>
      </c>
      <c r="H1159" s="45">
        <v>44875</v>
      </c>
      <c r="I1159" s="45">
        <v>45133</v>
      </c>
      <c r="J1159" s="46">
        <v>3220672</v>
      </c>
    </row>
    <row r="1160" spans="2:10" x14ac:dyDescent="0.25">
      <c r="B1160" s="42" t="s">
        <v>731</v>
      </c>
      <c r="C1160" s="43" t="s">
        <v>730</v>
      </c>
      <c r="D1160" s="42" t="s">
        <v>733</v>
      </c>
      <c r="E1160" s="42" t="s">
        <v>20</v>
      </c>
      <c r="F1160" s="43" t="s">
        <v>27</v>
      </c>
      <c r="G1160" s="44" t="s">
        <v>1287</v>
      </c>
      <c r="H1160" s="45">
        <v>44875</v>
      </c>
      <c r="I1160" s="45">
        <v>45133</v>
      </c>
      <c r="J1160" s="46">
        <v>7658805.9199999999</v>
      </c>
    </row>
    <row r="1161" spans="2:10" x14ac:dyDescent="0.25">
      <c r="B1161" s="42" t="s">
        <v>731</v>
      </c>
      <c r="C1161" s="43" t="s">
        <v>730</v>
      </c>
      <c r="D1161" s="42" t="s">
        <v>733</v>
      </c>
      <c r="E1161" s="42" t="s">
        <v>20</v>
      </c>
      <c r="F1161" s="43" t="s">
        <v>27</v>
      </c>
      <c r="G1161" s="44" t="s">
        <v>1286</v>
      </c>
      <c r="H1161" s="45">
        <v>44915</v>
      </c>
      <c r="I1161" s="45">
        <v>45133</v>
      </c>
      <c r="J1161" s="46">
        <v>345744</v>
      </c>
    </row>
    <row r="1162" spans="2:10" x14ac:dyDescent="0.25">
      <c r="B1162" s="42" t="s">
        <v>1749</v>
      </c>
      <c r="C1162" s="43" t="s">
        <v>1760</v>
      </c>
      <c r="D1162" s="42" t="s">
        <v>1888</v>
      </c>
      <c r="E1162" s="42" t="s">
        <v>1889</v>
      </c>
      <c r="F1162" s="43" t="s">
        <v>0</v>
      </c>
      <c r="G1162" s="44" t="s">
        <v>1890</v>
      </c>
      <c r="H1162" s="45">
        <v>44954</v>
      </c>
      <c r="I1162" s="45">
        <v>45133</v>
      </c>
      <c r="J1162" s="46">
        <v>357000</v>
      </c>
    </row>
    <row r="1163" spans="2:10" x14ac:dyDescent="0.25">
      <c r="B1163" s="42" t="s">
        <v>12</v>
      </c>
      <c r="C1163" s="43" t="s">
        <v>11</v>
      </c>
      <c r="D1163" s="42" t="s">
        <v>15</v>
      </c>
      <c r="E1163" s="42" t="s">
        <v>14</v>
      </c>
      <c r="F1163" s="43" t="s">
        <v>0</v>
      </c>
      <c r="G1163" s="44" t="s">
        <v>13</v>
      </c>
      <c r="H1163" s="45">
        <v>44881</v>
      </c>
      <c r="I1163" s="45">
        <v>45133</v>
      </c>
      <c r="J1163" s="46">
        <v>160000</v>
      </c>
    </row>
    <row r="1164" spans="2:10" x14ac:dyDescent="0.25">
      <c r="B1164" s="42" t="s">
        <v>50</v>
      </c>
      <c r="C1164" s="43" t="s">
        <v>49</v>
      </c>
      <c r="D1164" s="42" t="s">
        <v>52</v>
      </c>
      <c r="E1164" s="42" t="s">
        <v>10</v>
      </c>
      <c r="F1164" s="43" t="s">
        <v>27</v>
      </c>
      <c r="G1164" s="44" t="s">
        <v>61</v>
      </c>
      <c r="H1164" s="45">
        <v>44730</v>
      </c>
      <c r="I1164" s="45">
        <v>45133</v>
      </c>
      <c r="J1164" s="46">
        <v>14625520</v>
      </c>
    </row>
    <row r="1165" spans="2:10" x14ac:dyDescent="0.25">
      <c r="B1165" s="42" t="s">
        <v>50</v>
      </c>
      <c r="C1165" s="43" t="s">
        <v>49</v>
      </c>
      <c r="D1165" s="42" t="s">
        <v>52</v>
      </c>
      <c r="E1165" s="42" t="s">
        <v>10</v>
      </c>
      <c r="F1165" s="43" t="s">
        <v>27</v>
      </c>
      <c r="G1165" s="44" t="s">
        <v>60</v>
      </c>
      <c r="H1165" s="45">
        <v>44743</v>
      </c>
      <c r="I1165" s="45">
        <v>45133</v>
      </c>
      <c r="J1165" s="46">
        <v>23495500</v>
      </c>
    </row>
    <row r="1166" spans="2:10" x14ac:dyDescent="0.25">
      <c r="B1166" s="42" t="s">
        <v>50</v>
      </c>
      <c r="C1166" s="43" t="s">
        <v>49</v>
      </c>
      <c r="D1166" s="42" t="s">
        <v>52</v>
      </c>
      <c r="E1166" s="42" t="s">
        <v>10</v>
      </c>
      <c r="F1166" s="43" t="s">
        <v>27</v>
      </c>
      <c r="G1166" s="44" t="s">
        <v>59</v>
      </c>
      <c r="H1166" s="45">
        <v>44751</v>
      </c>
      <c r="I1166" s="45">
        <v>45133</v>
      </c>
      <c r="J1166" s="46">
        <v>8624000</v>
      </c>
    </row>
    <row r="1167" spans="2:10" x14ac:dyDescent="0.25">
      <c r="B1167" s="42" t="s">
        <v>50</v>
      </c>
      <c r="C1167" s="43" t="s">
        <v>49</v>
      </c>
      <c r="D1167" s="42" t="s">
        <v>52</v>
      </c>
      <c r="E1167" s="42" t="s">
        <v>10</v>
      </c>
      <c r="F1167" s="43" t="s">
        <v>27</v>
      </c>
      <c r="G1167" s="44" t="s">
        <v>58</v>
      </c>
      <c r="H1167" s="45">
        <v>44762</v>
      </c>
      <c r="I1167" s="45">
        <v>45133</v>
      </c>
      <c r="J1167" s="46">
        <v>26415900</v>
      </c>
    </row>
    <row r="1168" spans="2:10" x14ac:dyDescent="0.25">
      <c r="B1168" s="42" t="s">
        <v>50</v>
      </c>
      <c r="C1168" s="43" t="s">
        <v>49</v>
      </c>
      <c r="D1168" s="42" t="s">
        <v>52</v>
      </c>
      <c r="E1168" s="42" t="s">
        <v>10</v>
      </c>
      <c r="F1168" s="43" t="s">
        <v>27</v>
      </c>
      <c r="G1168" s="44" t="s">
        <v>57</v>
      </c>
      <c r="H1168" s="45">
        <v>44822</v>
      </c>
      <c r="I1168" s="45">
        <v>45133</v>
      </c>
      <c r="J1168" s="46">
        <v>5145000</v>
      </c>
    </row>
    <row r="1169" spans="2:10" x14ac:dyDescent="0.25">
      <c r="B1169" s="42" t="s">
        <v>50</v>
      </c>
      <c r="C1169" s="43" t="s">
        <v>49</v>
      </c>
      <c r="D1169" s="42" t="s">
        <v>52</v>
      </c>
      <c r="E1169" s="42" t="s">
        <v>10</v>
      </c>
      <c r="F1169" s="43" t="s">
        <v>27</v>
      </c>
      <c r="G1169" s="44" t="s">
        <v>56</v>
      </c>
      <c r="H1169" s="45">
        <v>44806</v>
      </c>
      <c r="I1169" s="45">
        <v>45133</v>
      </c>
      <c r="J1169" s="46">
        <v>7922810</v>
      </c>
    </row>
    <row r="1170" spans="2:10" x14ac:dyDescent="0.25">
      <c r="B1170" s="42" t="s">
        <v>50</v>
      </c>
      <c r="C1170" s="43" t="s">
        <v>49</v>
      </c>
      <c r="D1170" s="42" t="s">
        <v>52</v>
      </c>
      <c r="E1170" s="42" t="s">
        <v>10</v>
      </c>
      <c r="F1170" s="43" t="s">
        <v>27</v>
      </c>
      <c r="G1170" s="44" t="s">
        <v>55</v>
      </c>
      <c r="H1170" s="45">
        <v>44810</v>
      </c>
      <c r="I1170" s="45">
        <v>45133</v>
      </c>
      <c r="J1170" s="46">
        <v>558600</v>
      </c>
    </row>
    <row r="1171" spans="2:10" x14ac:dyDescent="0.25">
      <c r="B1171" s="42" t="s">
        <v>50</v>
      </c>
      <c r="C1171" s="43" t="s">
        <v>49</v>
      </c>
      <c r="D1171" s="42" t="s">
        <v>52</v>
      </c>
      <c r="E1171" s="42" t="s">
        <v>10</v>
      </c>
      <c r="F1171" s="43" t="s">
        <v>27</v>
      </c>
      <c r="G1171" s="44" t="s">
        <v>54</v>
      </c>
      <c r="H1171" s="45">
        <v>44824</v>
      </c>
      <c r="I1171" s="45">
        <v>45133</v>
      </c>
      <c r="J1171" s="46">
        <v>10417890</v>
      </c>
    </row>
    <row r="1172" spans="2:10" x14ac:dyDescent="0.25">
      <c r="B1172" s="42" t="s">
        <v>50</v>
      </c>
      <c r="C1172" s="43" t="s">
        <v>49</v>
      </c>
      <c r="D1172" s="42" t="s">
        <v>52</v>
      </c>
      <c r="E1172" s="42" t="s">
        <v>10</v>
      </c>
      <c r="F1172" s="43" t="s">
        <v>27</v>
      </c>
      <c r="G1172" s="44" t="s">
        <v>53</v>
      </c>
      <c r="H1172" s="45">
        <v>44838</v>
      </c>
      <c r="I1172" s="45">
        <v>45133</v>
      </c>
      <c r="J1172" s="46">
        <v>7161165</v>
      </c>
    </row>
    <row r="1173" spans="2:10" x14ac:dyDescent="0.25">
      <c r="B1173" s="42" t="s">
        <v>50</v>
      </c>
      <c r="C1173" s="43" t="s">
        <v>49</v>
      </c>
      <c r="D1173" s="42" t="s">
        <v>52</v>
      </c>
      <c r="E1173" s="42" t="s">
        <v>10</v>
      </c>
      <c r="F1173" s="43" t="s">
        <v>27</v>
      </c>
      <c r="G1173" s="44" t="s">
        <v>51</v>
      </c>
      <c r="H1173" s="45">
        <v>44838</v>
      </c>
      <c r="I1173" s="45">
        <v>45133</v>
      </c>
      <c r="J1173" s="46">
        <v>10972570</v>
      </c>
    </row>
    <row r="1174" spans="2:10" x14ac:dyDescent="0.25">
      <c r="B1174" s="42" t="s">
        <v>767</v>
      </c>
      <c r="C1174" s="43" t="s">
        <v>766</v>
      </c>
      <c r="D1174" s="42" t="s">
        <v>769</v>
      </c>
      <c r="E1174" s="42" t="s">
        <v>153</v>
      </c>
      <c r="F1174" s="43" t="s">
        <v>18</v>
      </c>
      <c r="G1174" s="44" t="s">
        <v>776</v>
      </c>
      <c r="H1174" s="45">
        <v>44513</v>
      </c>
      <c r="I1174" s="45">
        <v>45133</v>
      </c>
      <c r="J1174" s="46">
        <v>771840</v>
      </c>
    </row>
    <row r="1175" spans="2:10" x14ac:dyDescent="0.25">
      <c r="B1175" s="42" t="s">
        <v>767</v>
      </c>
      <c r="C1175" s="43" t="s">
        <v>766</v>
      </c>
      <c r="D1175" s="42" t="s">
        <v>769</v>
      </c>
      <c r="E1175" s="42" t="s">
        <v>153</v>
      </c>
      <c r="F1175" s="43" t="s">
        <v>18</v>
      </c>
      <c r="G1175" s="44" t="s">
        <v>775</v>
      </c>
      <c r="H1175" s="45">
        <v>44518</v>
      </c>
      <c r="I1175" s="45">
        <v>45133</v>
      </c>
      <c r="J1175" s="46">
        <v>334080</v>
      </c>
    </row>
    <row r="1176" spans="2:10" x14ac:dyDescent="0.25">
      <c r="B1176" s="42" t="s">
        <v>767</v>
      </c>
      <c r="C1176" s="43" t="s">
        <v>766</v>
      </c>
      <c r="D1176" s="42" t="s">
        <v>769</v>
      </c>
      <c r="E1176" s="42" t="s">
        <v>153</v>
      </c>
      <c r="F1176" s="43" t="s">
        <v>18</v>
      </c>
      <c r="G1176" s="44" t="s">
        <v>774</v>
      </c>
      <c r="H1176" s="45">
        <v>44701</v>
      </c>
      <c r="I1176" s="45">
        <v>45133</v>
      </c>
      <c r="J1176" s="46">
        <v>186500</v>
      </c>
    </row>
    <row r="1177" spans="2:10" x14ac:dyDescent="0.25">
      <c r="B1177" s="42" t="s">
        <v>767</v>
      </c>
      <c r="C1177" s="43" t="s">
        <v>766</v>
      </c>
      <c r="D1177" s="42" t="s">
        <v>769</v>
      </c>
      <c r="E1177" s="42" t="s">
        <v>153</v>
      </c>
      <c r="F1177" s="43" t="s">
        <v>18</v>
      </c>
      <c r="G1177" s="44" t="s">
        <v>773</v>
      </c>
      <c r="H1177" s="45">
        <v>44701</v>
      </c>
      <c r="I1177" s="45">
        <v>45133</v>
      </c>
      <c r="J1177" s="46">
        <v>315000</v>
      </c>
    </row>
    <row r="1178" spans="2:10" x14ac:dyDescent="0.25">
      <c r="B1178" s="42" t="s">
        <v>767</v>
      </c>
      <c r="C1178" s="43" t="s">
        <v>766</v>
      </c>
      <c r="D1178" s="42" t="s">
        <v>769</v>
      </c>
      <c r="E1178" s="42" t="s">
        <v>153</v>
      </c>
      <c r="F1178" s="43" t="s">
        <v>18</v>
      </c>
      <c r="G1178" s="44" t="s">
        <v>772</v>
      </c>
      <c r="H1178" s="45">
        <v>44717</v>
      </c>
      <c r="I1178" s="45">
        <v>45133</v>
      </c>
      <c r="J1178" s="46">
        <v>200500</v>
      </c>
    </row>
    <row r="1179" spans="2:10" x14ac:dyDescent="0.25">
      <c r="B1179" s="42" t="s">
        <v>767</v>
      </c>
      <c r="C1179" s="43" t="s">
        <v>766</v>
      </c>
      <c r="D1179" s="42" t="s">
        <v>769</v>
      </c>
      <c r="E1179" s="42" t="s">
        <v>153</v>
      </c>
      <c r="F1179" s="43" t="s">
        <v>18</v>
      </c>
      <c r="G1179" s="44" t="s">
        <v>771</v>
      </c>
      <c r="H1179" s="45">
        <v>44717</v>
      </c>
      <c r="I1179" s="45">
        <v>45133</v>
      </c>
      <c r="J1179" s="46">
        <v>169500</v>
      </c>
    </row>
    <row r="1180" spans="2:10" x14ac:dyDescent="0.25">
      <c r="B1180" s="42" t="s">
        <v>767</v>
      </c>
      <c r="C1180" s="43" t="s">
        <v>766</v>
      </c>
      <c r="D1180" s="42" t="s">
        <v>769</v>
      </c>
      <c r="E1180" s="42" t="s">
        <v>153</v>
      </c>
      <c r="F1180" s="43" t="s">
        <v>18</v>
      </c>
      <c r="G1180" s="44" t="s">
        <v>770</v>
      </c>
      <c r="H1180" s="45">
        <v>44752</v>
      </c>
      <c r="I1180" s="45">
        <v>45133</v>
      </c>
      <c r="J1180" s="46">
        <v>214100</v>
      </c>
    </row>
    <row r="1181" spans="2:10" x14ac:dyDescent="0.25">
      <c r="B1181" s="42" t="s">
        <v>767</v>
      </c>
      <c r="C1181" s="43" t="s">
        <v>766</v>
      </c>
      <c r="D1181" s="42" t="s">
        <v>769</v>
      </c>
      <c r="E1181" s="42" t="s">
        <v>153</v>
      </c>
      <c r="F1181" s="43" t="s">
        <v>18</v>
      </c>
      <c r="G1181" s="44" t="s">
        <v>768</v>
      </c>
      <c r="H1181" s="45">
        <v>44752</v>
      </c>
      <c r="I1181" s="45">
        <v>45133</v>
      </c>
      <c r="J1181" s="46">
        <v>349000</v>
      </c>
    </row>
    <row r="1182" spans="2:10" x14ac:dyDescent="0.25">
      <c r="B1182" s="42" t="s">
        <v>1189</v>
      </c>
      <c r="C1182" s="43" t="s">
        <v>1188</v>
      </c>
      <c r="D1182" s="42" t="s">
        <v>1190</v>
      </c>
      <c r="E1182" s="42" t="s">
        <v>118</v>
      </c>
      <c r="F1182" s="43" t="s">
        <v>1136</v>
      </c>
      <c r="G1182" s="44" t="s">
        <v>1191</v>
      </c>
      <c r="H1182" s="45">
        <v>44868</v>
      </c>
      <c r="I1182" s="45">
        <v>45133</v>
      </c>
      <c r="J1182" s="46">
        <v>7042717.5</v>
      </c>
    </row>
    <row r="1183" spans="2:10" x14ac:dyDescent="0.25">
      <c r="B1183" s="42" t="s">
        <v>1189</v>
      </c>
      <c r="C1183" s="43" t="s">
        <v>1188</v>
      </c>
      <c r="D1183" s="42" t="s">
        <v>1190</v>
      </c>
      <c r="E1183" s="42" t="s">
        <v>118</v>
      </c>
      <c r="F1183" s="43" t="s">
        <v>1136</v>
      </c>
      <c r="G1183" s="44" t="s">
        <v>1847</v>
      </c>
      <c r="H1183" s="45">
        <v>44959</v>
      </c>
      <c r="I1183" s="45">
        <v>45133</v>
      </c>
      <c r="J1183" s="46">
        <v>7042717</v>
      </c>
    </row>
    <row r="1184" spans="2:10" x14ac:dyDescent="0.25">
      <c r="B1184" s="42" t="s">
        <v>1189</v>
      </c>
      <c r="C1184" s="43" t="s">
        <v>1188</v>
      </c>
      <c r="D1184" s="42" t="s">
        <v>1190</v>
      </c>
      <c r="E1184" s="42" t="s">
        <v>118</v>
      </c>
      <c r="F1184" s="43" t="s">
        <v>1136</v>
      </c>
      <c r="G1184" s="44" t="s">
        <v>1848</v>
      </c>
      <c r="H1184" s="45">
        <v>44991</v>
      </c>
      <c r="I1184" s="45">
        <v>45133</v>
      </c>
      <c r="J1184" s="46">
        <v>249900</v>
      </c>
    </row>
    <row r="1185" spans="2:10" x14ac:dyDescent="0.25">
      <c r="B1185" s="42" t="s">
        <v>1189</v>
      </c>
      <c r="C1185" s="43" t="s">
        <v>1188</v>
      </c>
      <c r="D1185" s="42" t="s">
        <v>1190</v>
      </c>
      <c r="E1185" s="42" t="s">
        <v>118</v>
      </c>
      <c r="F1185" s="43" t="s">
        <v>1136</v>
      </c>
      <c r="G1185" s="44" t="s">
        <v>1849</v>
      </c>
      <c r="H1185" s="45">
        <v>45022</v>
      </c>
      <c r="I1185" s="45">
        <v>45133</v>
      </c>
      <c r="J1185" s="46">
        <v>127449</v>
      </c>
    </row>
    <row r="1186" spans="2:10" x14ac:dyDescent="0.25">
      <c r="B1186" s="42" t="s">
        <v>1754</v>
      </c>
      <c r="C1186" s="43" t="s">
        <v>1765</v>
      </c>
      <c r="D1186" s="42" t="s">
        <v>711</v>
      </c>
      <c r="E1186" s="42" t="s">
        <v>10</v>
      </c>
      <c r="F1186" s="43" t="s">
        <v>211</v>
      </c>
      <c r="G1186" s="44" t="s">
        <v>1923</v>
      </c>
      <c r="H1186" s="45">
        <v>44986</v>
      </c>
      <c r="I1186" s="45">
        <v>45133</v>
      </c>
      <c r="J1186" s="46">
        <v>6828804</v>
      </c>
    </row>
    <row r="1187" spans="2:10" x14ac:dyDescent="0.25">
      <c r="B1187" s="42" t="s">
        <v>223</v>
      </c>
      <c r="C1187" s="43" t="s">
        <v>222</v>
      </c>
      <c r="D1187" s="42" t="s">
        <v>225</v>
      </c>
      <c r="E1187" s="42" t="s">
        <v>20</v>
      </c>
      <c r="F1187" s="43" t="s">
        <v>18</v>
      </c>
      <c r="G1187" s="44" t="s">
        <v>233</v>
      </c>
      <c r="H1187" s="45">
        <v>43916</v>
      </c>
      <c r="I1187" s="45">
        <v>45133</v>
      </c>
      <c r="J1187" s="46">
        <v>1807935</v>
      </c>
    </row>
    <row r="1188" spans="2:10" x14ac:dyDescent="0.25">
      <c r="B1188" s="42" t="s">
        <v>223</v>
      </c>
      <c r="C1188" s="43" t="s">
        <v>222</v>
      </c>
      <c r="D1188" s="42" t="s">
        <v>225</v>
      </c>
      <c r="E1188" s="42" t="s">
        <v>20</v>
      </c>
      <c r="F1188" s="43" t="s">
        <v>18</v>
      </c>
      <c r="G1188" s="44" t="s">
        <v>232</v>
      </c>
      <c r="H1188" s="45">
        <v>43933</v>
      </c>
      <c r="I1188" s="45">
        <v>45133</v>
      </c>
      <c r="J1188" s="46">
        <v>107100</v>
      </c>
    </row>
    <row r="1189" spans="2:10" x14ac:dyDescent="0.25">
      <c r="B1189" s="42" t="s">
        <v>223</v>
      </c>
      <c r="C1189" s="43" t="s">
        <v>222</v>
      </c>
      <c r="D1189" s="42" t="s">
        <v>225</v>
      </c>
      <c r="E1189" s="42" t="s">
        <v>20</v>
      </c>
      <c r="F1189" s="43" t="s">
        <v>18</v>
      </c>
      <c r="G1189" s="44" t="s">
        <v>231</v>
      </c>
      <c r="H1189" s="45">
        <v>43959</v>
      </c>
      <c r="I1189" s="45">
        <v>45133</v>
      </c>
      <c r="J1189" s="46">
        <v>403648</v>
      </c>
    </row>
    <row r="1190" spans="2:10" x14ac:dyDescent="0.25">
      <c r="B1190" s="42" t="s">
        <v>223</v>
      </c>
      <c r="C1190" s="43" t="s">
        <v>222</v>
      </c>
      <c r="D1190" s="42" t="s">
        <v>225</v>
      </c>
      <c r="E1190" s="42" t="s">
        <v>20</v>
      </c>
      <c r="F1190" s="43" t="s">
        <v>18</v>
      </c>
      <c r="G1190" s="44" t="s">
        <v>230</v>
      </c>
      <c r="H1190" s="45">
        <v>43966</v>
      </c>
      <c r="I1190" s="45">
        <v>45133</v>
      </c>
      <c r="J1190" s="46">
        <v>160650</v>
      </c>
    </row>
    <row r="1191" spans="2:10" x14ac:dyDescent="0.25">
      <c r="B1191" s="42" t="s">
        <v>223</v>
      </c>
      <c r="C1191" s="43" t="s">
        <v>222</v>
      </c>
      <c r="D1191" s="42" t="s">
        <v>225</v>
      </c>
      <c r="E1191" s="42" t="s">
        <v>20</v>
      </c>
      <c r="F1191" s="43" t="s">
        <v>18</v>
      </c>
      <c r="G1191" s="44" t="s">
        <v>229</v>
      </c>
      <c r="H1191" s="45">
        <v>43966</v>
      </c>
      <c r="I1191" s="45">
        <v>45133</v>
      </c>
      <c r="J1191" s="46">
        <v>416054</v>
      </c>
    </row>
    <row r="1192" spans="2:10" x14ac:dyDescent="0.25">
      <c r="B1192" s="42" t="s">
        <v>223</v>
      </c>
      <c r="C1192" s="43" t="s">
        <v>222</v>
      </c>
      <c r="D1192" s="42" t="s">
        <v>225</v>
      </c>
      <c r="E1192" s="42" t="s">
        <v>20</v>
      </c>
      <c r="F1192" s="43" t="s">
        <v>18</v>
      </c>
      <c r="G1192" s="44" t="s">
        <v>228</v>
      </c>
      <c r="H1192" s="45">
        <v>43967</v>
      </c>
      <c r="I1192" s="45">
        <v>45133</v>
      </c>
      <c r="J1192" s="46">
        <v>189924</v>
      </c>
    </row>
    <row r="1193" spans="2:10" x14ac:dyDescent="0.25">
      <c r="B1193" s="42" t="s">
        <v>223</v>
      </c>
      <c r="C1193" s="43" t="s">
        <v>222</v>
      </c>
      <c r="D1193" s="42" t="s">
        <v>225</v>
      </c>
      <c r="E1193" s="42" t="s">
        <v>20</v>
      </c>
      <c r="F1193" s="43" t="s">
        <v>18</v>
      </c>
      <c r="G1193" s="44" t="s">
        <v>227</v>
      </c>
      <c r="H1193" s="45">
        <v>43987</v>
      </c>
      <c r="I1193" s="45">
        <v>45133</v>
      </c>
      <c r="J1193" s="46">
        <v>1016260</v>
      </c>
    </row>
    <row r="1194" spans="2:10" x14ac:dyDescent="0.25">
      <c r="B1194" s="42" t="s">
        <v>223</v>
      </c>
      <c r="C1194" s="43" t="s">
        <v>222</v>
      </c>
      <c r="D1194" s="42" t="s">
        <v>225</v>
      </c>
      <c r="E1194" s="42" t="s">
        <v>20</v>
      </c>
      <c r="F1194" s="43" t="s">
        <v>18</v>
      </c>
      <c r="G1194" s="44" t="s">
        <v>226</v>
      </c>
      <c r="H1194" s="45">
        <v>44004</v>
      </c>
      <c r="I1194" s="45">
        <v>45133</v>
      </c>
      <c r="J1194" s="46">
        <v>154700</v>
      </c>
    </row>
    <row r="1195" spans="2:10" x14ac:dyDescent="0.25">
      <c r="B1195" s="42" t="s">
        <v>223</v>
      </c>
      <c r="C1195" s="43" t="s">
        <v>222</v>
      </c>
      <c r="D1195" s="42" t="s">
        <v>225</v>
      </c>
      <c r="E1195" s="42" t="s">
        <v>20</v>
      </c>
      <c r="F1195" s="43" t="s">
        <v>18</v>
      </c>
      <c r="G1195" s="44" t="s">
        <v>224</v>
      </c>
      <c r="H1195" s="45">
        <v>44079</v>
      </c>
      <c r="I1195" s="45">
        <v>45133</v>
      </c>
      <c r="J1195" s="46">
        <v>291907</v>
      </c>
    </row>
    <row r="1196" spans="2:10" x14ac:dyDescent="0.25">
      <c r="B1196" s="42" t="s">
        <v>91</v>
      </c>
      <c r="C1196" s="43" t="s">
        <v>94</v>
      </c>
      <c r="D1196" s="42" t="s">
        <v>93</v>
      </c>
      <c r="E1196" s="42" t="s">
        <v>10</v>
      </c>
      <c r="F1196" s="43" t="s">
        <v>0</v>
      </c>
      <c r="G1196" s="44" t="s">
        <v>101</v>
      </c>
      <c r="H1196" s="45">
        <v>44935</v>
      </c>
      <c r="I1196" s="45">
        <v>45133</v>
      </c>
      <c r="J1196" s="46">
        <v>3740000</v>
      </c>
    </row>
    <row r="1197" spans="2:10" x14ac:dyDescent="0.25">
      <c r="B1197" s="42" t="s">
        <v>91</v>
      </c>
      <c r="C1197" s="43" t="s">
        <v>94</v>
      </c>
      <c r="D1197" s="42" t="s">
        <v>93</v>
      </c>
      <c r="E1197" s="42" t="s">
        <v>10</v>
      </c>
      <c r="F1197" s="43" t="s">
        <v>0</v>
      </c>
      <c r="G1197" s="44" t="s">
        <v>100</v>
      </c>
      <c r="H1197" s="45">
        <v>44906</v>
      </c>
      <c r="I1197" s="45">
        <v>45133</v>
      </c>
      <c r="J1197" s="46">
        <v>3740000</v>
      </c>
    </row>
    <row r="1198" spans="2:10" x14ac:dyDescent="0.25">
      <c r="B1198" s="42" t="s">
        <v>91</v>
      </c>
      <c r="C1198" s="43" t="s">
        <v>94</v>
      </c>
      <c r="D1198" s="42" t="s">
        <v>93</v>
      </c>
      <c r="E1198" s="42" t="s">
        <v>10</v>
      </c>
      <c r="F1198" s="43" t="s">
        <v>0</v>
      </c>
      <c r="G1198" s="44" t="s">
        <v>99</v>
      </c>
      <c r="H1198" s="45">
        <v>44936</v>
      </c>
      <c r="I1198" s="45">
        <v>45133</v>
      </c>
      <c r="J1198" s="46">
        <v>3740000</v>
      </c>
    </row>
    <row r="1199" spans="2:10" x14ac:dyDescent="0.25">
      <c r="B1199" s="42" t="s">
        <v>91</v>
      </c>
      <c r="C1199" s="43" t="s">
        <v>94</v>
      </c>
      <c r="D1199" s="42" t="s">
        <v>93</v>
      </c>
      <c r="E1199" s="42" t="s">
        <v>10</v>
      </c>
      <c r="F1199" s="43" t="s">
        <v>0</v>
      </c>
      <c r="G1199" s="44" t="s">
        <v>98</v>
      </c>
      <c r="H1199" s="45">
        <v>44906</v>
      </c>
      <c r="I1199" s="45">
        <v>45133</v>
      </c>
      <c r="J1199" s="46">
        <v>3740000</v>
      </c>
    </row>
    <row r="1200" spans="2:10" x14ac:dyDescent="0.25">
      <c r="B1200" s="42" t="s">
        <v>91</v>
      </c>
      <c r="C1200" s="43" t="s">
        <v>94</v>
      </c>
      <c r="D1200" s="42" t="s">
        <v>93</v>
      </c>
      <c r="E1200" s="42" t="s">
        <v>10</v>
      </c>
      <c r="F1200" s="43" t="s">
        <v>0</v>
      </c>
      <c r="G1200" s="44" t="s">
        <v>97</v>
      </c>
      <c r="H1200" s="45">
        <v>44940</v>
      </c>
      <c r="I1200" s="45">
        <v>45133</v>
      </c>
      <c r="J1200" s="46">
        <v>3740000</v>
      </c>
    </row>
    <row r="1201" spans="2:10" x14ac:dyDescent="0.25">
      <c r="B1201" s="42" t="s">
        <v>91</v>
      </c>
      <c r="C1201" s="43" t="s">
        <v>94</v>
      </c>
      <c r="D1201" s="42" t="s">
        <v>93</v>
      </c>
      <c r="E1201" s="42" t="s">
        <v>10</v>
      </c>
      <c r="F1201" s="43" t="s">
        <v>0</v>
      </c>
      <c r="G1201" s="44" t="s">
        <v>96</v>
      </c>
      <c r="H1201" s="45">
        <v>44940</v>
      </c>
      <c r="I1201" s="45">
        <v>45133</v>
      </c>
      <c r="J1201" s="46">
        <v>3740000</v>
      </c>
    </row>
    <row r="1202" spans="2:10" x14ac:dyDescent="0.25">
      <c r="B1202" s="42" t="s">
        <v>91</v>
      </c>
      <c r="C1202" s="43" t="s">
        <v>94</v>
      </c>
      <c r="D1202" s="42" t="s">
        <v>93</v>
      </c>
      <c r="E1202" s="42" t="s">
        <v>10</v>
      </c>
      <c r="F1202" s="43" t="s">
        <v>0</v>
      </c>
      <c r="G1202" s="44" t="s">
        <v>95</v>
      </c>
      <c r="H1202" s="45">
        <v>44910</v>
      </c>
      <c r="I1202" s="45">
        <v>45133</v>
      </c>
      <c r="J1202" s="46">
        <v>3740000</v>
      </c>
    </row>
    <row r="1203" spans="2:10" x14ac:dyDescent="0.25">
      <c r="B1203" s="42" t="s">
        <v>91</v>
      </c>
      <c r="C1203" s="43" t="s">
        <v>94</v>
      </c>
      <c r="D1203" s="42" t="s">
        <v>93</v>
      </c>
      <c r="E1203" s="42" t="s">
        <v>10</v>
      </c>
      <c r="F1203" s="43" t="s">
        <v>0</v>
      </c>
      <c r="G1203" s="44" t="s">
        <v>92</v>
      </c>
      <c r="H1203" s="45">
        <v>44940</v>
      </c>
      <c r="I1203" s="45">
        <v>45133</v>
      </c>
      <c r="J1203" s="46">
        <v>3740000</v>
      </c>
    </row>
    <row r="1204" spans="2:10" x14ac:dyDescent="0.25">
      <c r="B1204" s="42" t="s">
        <v>91</v>
      </c>
      <c r="C1204" s="43" t="s">
        <v>94</v>
      </c>
      <c r="D1204" s="42" t="s">
        <v>93</v>
      </c>
      <c r="E1204" s="42" t="s">
        <v>10</v>
      </c>
      <c r="F1204" s="43" t="s">
        <v>0</v>
      </c>
      <c r="G1204" s="44" t="s">
        <v>1918</v>
      </c>
      <c r="H1204" s="45">
        <v>44983</v>
      </c>
      <c r="I1204" s="45">
        <v>45133</v>
      </c>
      <c r="J1204" s="46">
        <v>17374</v>
      </c>
    </row>
    <row r="1205" spans="2:10" x14ac:dyDescent="0.25">
      <c r="B1205" s="42" t="s">
        <v>103</v>
      </c>
      <c r="C1205" s="43" t="s">
        <v>102</v>
      </c>
      <c r="D1205" s="42" t="s">
        <v>105</v>
      </c>
      <c r="E1205" s="42" t="s">
        <v>10</v>
      </c>
      <c r="F1205" s="43" t="s">
        <v>18</v>
      </c>
      <c r="G1205" s="44" t="s">
        <v>106</v>
      </c>
      <c r="H1205" s="45">
        <v>44137</v>
      </c>
      <c r="I1205" s="45">
        <v>45133</v>
      </c>
      <c r="J1205" s="46">
        <v>438506</v>
      </c>
    </row>
    <row r="1206" spans="2:10" x14ac:dyDescent="0.25">
      <c r="B1206" s="42" t="s">
        <v>103</v>
      </c>
      <c r="C1206" s="43" t="s">
        <v>102</v>
      </c>
      <c r="D1206" s="42" t="s">
        <v>105</v>
      </c>
      <c r="E1206" s="42" t="s">
        <v>10</v>
      </c>
      <c r="F1206" s="43" t="s">
        <v>18</v>
      </c>
      <c r="G1206" s="44" t="s">
        <v>104</v>
      </c>
      <c r="H1206" s="45">
        <v>44147</v>
      </c>
      <c r="I1206" s="45">
        <v>45133</v>
      </c>
      <c r="J1206" s="46">
        <v>1608236</v>
      </c>
    </row>
    <row r="1207" spans="2:10" x14ac:dyDescent="0.25">
      <c r="B1207" s="42" t="s">
        <v>1750</v>
      </c>
      <c r="C1207" s="43" t="s">
        <v>1761</v>
      </c>
      <c r="D1207" s="42" t="s">
        <v>1893</v>
      </c>
      <c r="E1207" s="42" t="s">
        <v>118</v>
      </c>
      <c r="F1207" s="43" t="s">
        <v>0</v>
      </c>
      <c r="G1207" s="44" t="s">
        <v>1894</v>
      </c>
      <c r="H1207" s="45">
        <v>44994</v>
      </c>
      <c r="I1207" s="45">
        <v>45133</v>
      </c>
      <c r="J1207" s="46">
        <v>28000</v>
      </c>
    </row>
    <row r="1208" spans="2:10" x14ac:dyDescent="0.25">
      <c r="B1208" s="42" t="s">
        <v>1742</v>
      </c>
      <c r="C1208" s="43" t="s">
        <v>1741</v>
      </c>
      <c r="D1208" s="42" t="s">
        <v>1740</v>
      </c>
      <c r="E1208" s="42" t="s">
        <v>286</v>
      </c>
      <c r="F1208" s="43" t="s">
        <v>126</v>
      </c>
      <c r="G1208" s="44" t="s">
        <v>1827</v>
      </c>
      <c r="H1208" s="45">
        <v>45017</v>
      </c>
      <c r="I1208" s="45">
        <v>45133</v>
      </c>
      <c r="J1208" s="46">
        <v>3820000</v>
      </c>
    </row>
    <row r="1209" spans="2:10" x14ac:dyDescent="0.25">
      <c r="B1209" s="42" t="s">
        <v>242</v>
      </c>
      <c r="C1209" s="43" t="s">
        <v>241</v>
      </c>
      <c r="D1209" s="42" t="s">
        <v>244</v>
      </c>
      <c r="E1209" s="42" t="s">
        <v>10</v>
      </c>
      <c r="F1209" s="43" t="s">
        <v>27</v>
      </c>
      <c r="G1209" s="44" t="s">
        <v>243</v>
      </c>
      <c r="H1209" s="45">
        <v>44827</v>
      </c>
      <c r="I1209" s="45">
        <v>45133</v>
      </c>
      <c r="J1209" s="46">
        <v>477828.14</v>
      </c>
    </row>
    <row r="1210" spans="2:10" x14ac:dyDescent="0.25">
      <c r="B1210" s="42" t="s">
        <v>1168</v>
      </c>
      <c r="C1210" s="43" t="s">
        <v>1167</v>
      </c>
      <c r="D1210" s="42" t="s">
        <v>1170</v>
      </c>
      <c r="E1210" s="42" t="s">
        <v>10</v>
      </c>
      <c r="F1210" s="43" t="s">
        <v>0</v>
      </c>
      <c r="G1210" s="44" t="s">
        <v>1184</v>
      </c>
      <c r="H1210" s="45">
        <v>44601</v>
      </c>
      <c r="I1210" s="45">
        <v>45133</v>
      </c>
      <c r="J1210" s="46">
        <v>14231295</v>
      </c>
    </row>
    <row r="1211" spans="2:10" x14ac:dyDescent="0.25">
      <c r="B1211" s="42" t="s">
        <v>1168</v>
      </c>
      <c r="C1211" s="43" t="s">
        <v>1167</v>
      </c>
      <c r="D1211" s="42" t="s">
        <v>1170</v>
      </c>
      <c r="E1211" s="42" t="s">
        <v>10</v>
      </c>
      <c r="F1211" s="43" t="s">
        <v>0</v>
      </c>
      <c r="G1211" s="44" t="s">
        <v>1183</v>
      </c>
      <c r="H1211" s="45">
        <v>44734</v>
      </c>
      <c r="I1211" s="45">
        <v>45133</v>
      </c>
      <c r="J1211" s="46">
        <v>2232615</v>
      </c>
    </row>
    <row r="1212" spans="2:10" x14ac:dyDescent="0.25">
      <c r="B1212" s="42" t="s">
        <v>1168</v>
      </c>
      <c r="C1212" s="43" t="s">
        <v>1167</v>
      </c>
      <c r="D1212" s="42" t="s">
        <v>1170</v>
      </c>
      <c r="E1212" s="42" t="s">
        <v>10</v>
      </c>
      <c r="F1212" s="43" t="s">
        <v>0</v>
      </c>
      <c r="G1212" s="44" t="s">
        <v>1182</v>
      </c>
      <c r="H1212" s="45">
        <v>44758</v>
      </c>
      <c r="I1212" s="45">
        <v>45133</v>
      </c>
      <c r="J1212" s="46">
        <v>2439480</v>
      </c>
    </row>
    <row r="1213" spans="2:10" x14ac:dyDescent="0.25">
      <c r="B1213" s="42" t="s">
        <v>1168</v>
      </c>
      <c r="C1213" s="43" t="s">
        <v>1167</v>
      </c>
      <c r="D1213" s="42" t="s">
        <v>1170</v>
      </c>
      <c r="E1213" s="42" t="s">
        <v>10</v>
      </c>
      <c r="F1213" s="43" t="s">
        <v>0</v>
      </c>
      <c r="G1213" s="44" t="s">
        <v>1181</v>
      </c>
      <c r="H1213" s="45">
        <v>44771</v>
      </c>
      <c r="I1213" s="45">
        <v>45133</v>
      </c>
      <c r="J1213" s="46">
        <v>1851000</v>
      </c>
    </row>
    <row r="1214" spans="2:10" x14ac:dyDescent="0.25">
      <c r="B1214" s="42" t="s">
        <v>1168</v>
      </c>
      <c r="C1214" s="43" t="s">
        <v>1167</v>
      </c>
      <c r="D1214" s="42" t="s">
        <v>1170</v>
      </c>
      <c r="E1214" s="42" t="s">
        <v>10</v>
      </c>
      <c r="F1214" s="43" t="s">
        <v>0</v>
      </c>
      <c r="G1214" s="44" t="s">
        <v>1180</v>
      </c>
      <c r="H1214" s="45">
        <v>44812</v>
      </c>
      <c r="I1214" s="45">
        <v>45133</v>
      </c>
      <c r="J1214" s="46">
        <v>2508239.58</v>
      </c>
    </row>
    <row r="1215" spans="2:10" x14ac:dyDescent="0.25">
      <c r="B1215" s="42" t="s">
        <v>1168</v>
      </c>
      <c r="C1215" s="43" t="s">
        <v>1167</v>
      </c>
      <c r="D1215" s="42" t="s">
        <v>1170</v>
      </c>
      <c r="E1215" s="42" t="s">
        <v>10</v>
      </c>
      <c r="F1215" s="43" t="s">
        <v>0</v>
      </c>
      <c r="G1215" s="44" t="s">
        <v>1179</v>
      </c>
      <c r="H1215" s="45">
        <v>44839</v>
      </c>
      <c r="I1215" s="45">
        <v>45133</v>
      </c>
      <c r="J1215" s="46">
        <v>2624601.21</v>
      </c>
    </row>
    <row r="1216" spans="2:10" x14ac:dyDescent="0.25">
      <c r="B1216" s="42" t="s">
        <v>1168</v>
      </c>
      <c r="C1216" s="43" t="s">
        <v>1167</v>
      </c>
      <c r="D1216" s="42" t="s">
        <v>1170</v>
      </c>
      <c r="E1216" s="42" t="s">
        <v>10</v>
      </c>
      <c r="F1216" s="43" t="s">
        <v>0</v>
      </c>
      <c r="G1216" s="44" t="s">
        <v>1178</v>
      </c>
      <c r="H1216" s="45">
        <v>44873</v>
      </c>
      <c r="I1216" s="45">
        <v>45133</v>
      </c>
      <c r="J1216" s="46">
        <v>1706289.42</v>
      </c>
    </row>
    <row r="1217" spans="2:10" x14ac:dyDescent="0.25">
      <c r="B1217" s="42" t="s">
        <v>1168</v>
      </c>
      <c r="C1217" s="43" t="s">
        <v>1167</v>
      </c>
      <c r="D1217" s="42" t="s">
        <v>1170</v>
      </c>
      <c r="E1217" s="42" t="s">
        <v>10</v>
      </c>
      <c r="F1217" s="43" t="s">
        <v>0</v>
      </c>
      <c r="G1217" s="44" t="s">
        <v>1177</v>
      </c>
      <c r="H1217" s="45">
        <v>44880</v>
      </c>
      <c r="I1217" s="45">
        <v>45133</v>
      </c>
      <c r="J1217" s="46">
        <v>14728</v>
      </c>
    </row>
    <row r="1218" spans="2:10" x14ac:dyDescent="0.25">
      <c r="B1218" s="42" t="s">
        <v>1168</v>
      </c>
      <c r="C1218" s="43" t="s">
        <v>1167</v>
      </c>
      <c r="D1218" s="42" t="s">
        <v>1170</v>
      </c>
      <c r="E1218" s="42" t="s">
        <v>10</v>
      </c>
      <c r="F1218" s="43" t="s">
        <v>0</v>
      </c>
      <c r="G1218" s="44" t="s">
        <v>1176</v>
      </c>
      <c r="H1218" s="45">
        <v>44880</v>
      </c>
      <c r="I1218" s="45">
        <v>45133</v>
      </c>
      <c r="J1218" s="46">
        <v>16102</v>
      </c>
    </row>
    <row r="1219" spans="2:10" x14ac:dyDescent="0.25">
      <c r="B1219" s="42" t="s">
        <v>1168</v>
      </c>
      <c r="C1219" s="43" t="s">
        <v>1167</v>
      </c>
      <c r="D1219" s="42" t="s">
        <v>1170</v>
      </c>
      <c r="E1219" s="42" t="s">
        <v>10</v>
      </c>
      <c r="F1219" s="43" t="s">
        <v>0</v>
      </c>
      <c r="G1219" s="44" t="s">
        <v>1175</v>
      </c>
      <c r="H1219" s="45">
        <v>44880</v>
      </c>
      <c r="I1219" s="45">
        <v>45133</v>
      </c>
      <c r="J1219" s="46">
        <v>18850</v>
      </c>
    </row>
    <row r="1220" spans="2:10" x14ac:dyDescent="0.25">
      <c r="B1220" s="42" t="s">
        <v>1168</v>
      </c>
      <c r="C1220" s="43" t="s">
        <v>1167</v>
      </c>
      <c r="D1220" s="42" t="s">
        <v>1170</v>
      </c>
      <c r="E1220" s="42" t="s">
        <v>10</v>
      </c>
      <c r="F1220" s="43" t="s">
        <v>0</v>
      </c>
      <c r="G1220" s="44" t="s">
        <v>1174</v>
      </c>
      <c r="H1220" s="45">
        <v>44880</v>
      </c>
      <c r="I1220" s="45">
        <v>45133</v>
      </c>
      <c r="J1220" s="46">
        <v>17868</v>
      </c>
    </row>
    <row r="1221" spans="2:10" x14ac:dyDescent="0.25">
      <c r="B1221" s="42" t="s">
        <v>1168</v>
      </c>
      <c r="C1221" s="43" t="s">
        <v>1167</v>
      </c>
      <c r="D1221" s="42" t="s">
        <v>1170</v>
      </c>
      <c r="E1221" s="42" t="s">
        <v>10</v>
      </c>
      <c r="F1221" s="43" t="s">
        <v>0</v>
      </c>
      <c r="G1221" s="44" t="s">
        <v>1173</v>
      </c>
      <c r="H1221" s="45">
        <v>44903</v>
      </c>
      <c r="I1221" s="45">
        <v>45133</v>
      </c>
      <c r="J1221" s="46">
        <v>2974274</v>
      </c>
    </row>
    <row r="1222" spans="2:10" x14ac:dyDescent="0.25">
      <c r="B1222" s="42" t="s">
        <v>1168</v>
      </c>
      <c r="C1222" s="43" t="s">
        <v>1167</v>
      </c>
      <c r="D1222" s="42" t="s">
        <v>1170</v>
      </c>
      <c r="E1222" s="42" t="s">
        <v>10</v>
      </c>
      <c r="F1222" s="43" t="s">
        <v>0</v>
      </c>
      <c r="G1222" s="44" t="s">
        <v>1172</v>
      </c>
      <c r="H1222" s="45">
        <v>44905</v>
      </c>
      <c r="I1222" s="45">
        <v>45133</v>
      </c>
      <c r="J1222" s="46">
        <v>19047</v>
      </c>
    </row>
    <row r="1223" spans="2:10" x14ac:dyDescent="0.25">
      <c r="B1223" s="42" t="s">
        <v>1168</v>
      </c>
      <c r="C1223" s="43" t="s">
        <v>1167</v>
      </c>
      <c r="D1223" s="42" t="s">
        <v>1170</v>
      </c>
      <c r="E1223" s="42" t="s">
        <v>10</v>
      </c>
      <c r="F1223" s="43" t="s">
        <v>0</v>
      </c>
      <c r="G1223" s="44" t="s">
        <v>1171</v>
      </c>
      <c r="H1223" s="45">
        <v>44928</v>
      </c>
      <c r="I1223" s="45">
        <v>45133</v>
      </c>
      <c r="J1223" s="46">
        <v>2808547</v>
      </c>
    </row>
    <row r="1224" spans="2:10" x14ac:dyDescent="0.25">
      <c r="B1224" s="42" t="s">
        <v>1168</v>
      </c>
      <c r="C1224" s="43" t="s">
        <v>1167</v>
      </c>
      <c r="D1224" s="42" t="s">
        <v>1170</v>
      </c>
      <c r="E1224" s="42" t="s">
        <v>10</v>
      </c>
      <c r="F1224" s="43" t="s">
        <v>0</v>
      </c>
      <c r="G1224" s="44" t="s">
        <v>1169</v>
      </c>
      <c r="H1224" s="45">
        <v>44947</v>
      </c>
      <c r="I1224" s="45">
        <v>45133</v>
      </c>
      <c r="J1224" s="46">
        <v>20224.150000000001</v>
      </c>
    </row>
    <row r="1225" spans="2:10" x14ac:dyDescent="0.25">
      <c r="B1225" s="42" t="s">
        <v>1168</v>
      </c>
      <c r="C1225" s="43" t="s">
        <v>1167</v>
      </c>
      <c r="D1225" s="42" t="s">
        <v>1170</v>
      </c>
      <c r="E1225" s="42" t="s">
        <v>10</v>
      </c>
      <c r="F1225" s="43" t="s">
        <v>0</v>
      </c>
      <c r="G1225" s="44" t="s">
        <v>1895</v>
      </c>
      <c r="H1225" s="45">
        <v>44967</v>
      </c>
      <c r="I1225" s="45">
        <v>45133</v>
      </c>
      <c r="J1225" s="46">
        <v>41426385</v>
      </c>
    </row>
    <row r="1226" spans="2:10" x14ac:dyDescent="0.25">
      <c r="B1226" s="42" t="s">
        <v>1168</v>
      </c>
      <c r="C1226" s="43" t="s">
        <v>1167</v>
      </c>
      <c r="D1226" s="42" t="s">
        <v>1170</v>
      </c>
      <c r="E1226" s="42" t="s">
        <v>10</v>
      </c>
      <c r="F1226" s="43" t="s">
        <v>0</v>
      </c>
      <c r="G1226" s="44" t="s">
        <v>1896</v>
      </c>
      <c r="H1226" s="45">
        <v>44967</v>
      </c>
      <c r="I1226" s="45">
        <v>45133</v>
      </c>
      <c r="J1226" s="46">
        <v>2870842</v>
      </c>
    </row>
    <row r="1227" spans="2:10" x14ac:dyDescent="0.25">
      <c r="B1227" s="42" t="s">
        <v>1168</v>
      </c>
      <c r="C1227" s="43" t="s">
        <v>1167</v>
      </c>
      <c r="D1227" s="42" t="s">
        <v>1170</v>
      </c>
      <c r="E1227" s="42" t="s">
        <v>10</v>
      </c>
      <c r="F1227" s="43" t="s">
        <v>0</v>
      </c>
      <c r="G1227" s="44" t="s">
        <v>1897</v>
      </c>
      <c r="H1227" s="45">
        <v>44973</v>
      </c>
      <c r="I1227" s="45">
        <v>45133</v>
      </c>
      <c r="J1227" s="46">
        <v>19046</v>
      </c>
    </row>
    <row r="1228" spans="2:10" x14ac:dyDescent="0.25">
      <c r="B1228" s="42" t="s">
        <v>1168</v>
      </c>
      <c r="C1228" s="43" t="s">
        <v>1167</v>
      </c>
      <c r="D1228" s="42" t="s">
        <v>1170</v>
      </c>
      <c r="E1228" s="42" t="s">
        <v>10</v>
      </c>
      <c r="F1228" s="43" t="s">
        <v>0</v>
      </c>
      <c r="G1228" s="44" t="s">
        <v>1898</v>
      </c>
      <c r="H1228" s="45">
        <v>44987</v>
      </c>
      <c r="I1228" s="45">
        <v>45133</v>
      </c>
      <c r="J1228" s="46">
        <v>2726271</v>
      </c>
    </row>
    <row r="1229" spans="2:10" x14ac:dyDescent="0.25">
      <c r="B1229" s="42" t="s">
        <v>1168</v>
      </c>
      <c r="C1229" s="43" t="s">
        <v>1167</v>
      </c>
      <c r="D1229" s="42" t="s">
        <v>1170</v>
      </c>
      <c r="E1229" s="42" t="s">
        <v>10</v>
      </c>
      <c r="F1229" s="43" t="s">
        <v>0</v>
      </c>
      <c r="G1229" s="44" t="s">
        <v>1899</v>
      </c>
      <c r="H1229" s="45">
        <v>45000</v>
      </c>
      <c r="I1229" s="45">
        <v>45133</v>
      </c>
      <c r="J1229" s="46">
        <v>2578146</v>
      </c>
    </row>
    <row r="1230" spans="2:10" x14ac:dyDescent="0.25">
      <c r="B1230" s="42" t="s">
        <v>1168</v>
      </c>
      <c r="C1230" s="43" t="s">
        <v>1167</v>
      </c>
      <c r="D1230" s="42" t="s">
        <v>1170</v>
      </c>
      <c r="E1230" s="42" t="s">
        <v>10</v>
      </c>
      <c r="F1230" s="43" t="s">
        <v>0</v>
      </c>
      <c r="G1230" s="44" t="s">
        <v>1900</v>
      </c>
      <c r="H1230" s="45">
        <v>45011</v>
      </c>
      <c r="I1230" s="45">
        <v>45133</v>
      </c>
      <c r="J1230" s="46">
        <v>7097</v>
      </c>
    </row>
    <row r="1231" spans="2:10" x14ac:dyDescent="0.25">
      <c r="B1231" s="42" t="s">
        <v>267</v>
      </c>
      <c r="C1231" s="43" t="s">
        <v>266</v>
      </c>
      <c r="D1231" s="42" t="s">
        <v>269</v>
      </c>
      <c r="E1231" s="42" t="s">
        <v>10</v>
      </c>
      <c r="F1231" s="43" t="s">
        <v>0</v>
      </c>
      <c r="G1231" s="44" t="s">
        <v>268</v>
      </c>
      <c r="H1231" s="45">
        <v>44895</v>
      </c>
      <c r="I1231" s="45">
        <v>45133</v>
      </c>
      <c r="J1231" s="46">
        <v>206078</v>
      </c>
    </row>
    <row r="1232" spans="2:10" x14ac:dyDescent="0.25">
      <c r="B1232" s="42" t="s">
        <v>40</v>
      </c>
      <c r="C1232" s="43" t="s">
        <v>39</v>
      </c>
      <c r="D1232" s="42" t="s">
        <v>43</v>
      </c>
      <c r="E1232" s="42" t="s">
        <v>10</v>
      </c>
      <c r="F1232" s="43" t="s">
        <v>41</v>
      </c>
      <c r="G1232" s="44" t="s">
        <v>42</v>
      </c>
      <c r="H1232" s="45">
        <v>44923</v>
      </c>
      <c r="I1232" s="45">
        <v>45133</v>
      </c>
      <c r="J1232" s="46">
        <v>714000</v>
      </c>
    </row>
    <row r="1233" spans="2:10 15878:15878" x14ac:dyDescent="0.25">
      <c r="B1233" s="42" t="s">
        <v>108</v>
      </c>
      <c r="C1233" s="43" t="s">
        <v>107</v>
      </c>
      <c r="D1233" s="42" t="s">
        <v>110</v>
      </c>
      <c r="E1233" s="42" t="s">
        <v>10</v>
      </c>
      <c r="F1233" s="43" t="s">
        <v>27</v>
      </c>
      <c r="G1233" s="44" t="s">
        <v>111</v>
      </c>
      <c r="H1233" s="45">
        <v>44373</v>
      </c>
      <c r="I1233" s="45">
        <v>45133</v>
      </c>
      <c r="J1233" s="46">
        <v>2136000</v>
      </c>
    </row>
    <row r="1234" spans="2:10 15878:15878" x14ac:dyDescent="0.25">
      <c r="B1234" s="42" t="s">
        <v>108</v>
      </c>
      <c r="C1234" s="43" t="s">
        <v>107</v>
      </c>
      <c r="D1234" s="42" t="s">
        <v>110</v>
      </c>
      <c r="E1234" s="42" t="s">
        <v>10</v>
      </c>
      <c r="F1234" s="43" t="s">
        <v>27</v>
      </c>
      <c r="G1234" s="44" t="s">
        <v>109</v>
      </c>
      <c r="H1234" s="45">
        <v>44390</v>
      </c>
      <c r="I1234" s="45">
        <v>45133</v>
      </c>
      <c r="J1234" s="46">
        <v>3748500</v>
      </c>
    </row>
    <row r="1235" spans="2:10 15878:15878" x14ac:dyDescent="0.25">
      <c r="B1235" s="42" t="s">
        <v>63</v>
      </c>
      <c r="C1235" s="43" t="s">
        <v>62</v>
      </c>
      <c r="D1235" s="42" t="s">
        <v>65</v>
      </c>
      <c r="E1235" s="42" t="s">
        <v>37</v>
      </c>
      <c r="F1235" s="43" t="s">
        <v>18</v>
      </c>
      <c r="G1235" s="44" t="s">
        <v>67</v>
      </c>
      <c r="H1235" s="45">
        <v>44722</v>
      </c>
      <c r="I1235" s="45">
        <v>45133</v>
      </c>
      <c r="J1235" s="46">
        <v>13692070</v>
      </c>
    </row>
    <row r="1236" spans="2:10 15878:15878" x14ac:dyDescent="0.25">
      <c r="B1236" s="42" t="s">
        <v>63</v>
      </c>
      <c r="C1236" s="43" t="s">
        <v>62</v>
      </c>
      <c r="D1236" s="42" t="s">
        <v>65</v>
      </c>
      <c r="E1236" s="42" t="s">
        <v>37</v>
      </c>
      <c r="F1236" s="43" t="s">
        <v>18</v>
      </c>
      <c r="G1236" s="44" t="s">
        <v>66</v>
      </c>
      <c r="H1236" s="45">
        <v>44757</v>
      </c>
      <c r="I1236" s="45">
        <v>45133</v>
      </c>
      <c r="J1236" s="46">
        <v>1552459</v>
      </c>
    </row>
    <row r="1237" spans="2:10 15878:15878" x14ac:dyDescent="0.25">
      <c r="B1237" s="42" t="s">
        <v>63</v>
      </c>
      <c r="C1237" s="43" t="s">
        <v>62</v>
      </c>
      <c r="D1237" s="42" t="s">
        <v>65</v>
      </c>
      <c r="E1237" s="42" t="s">
        <v>37</v>
      </c>
      <c r="F1237" s="43" t="s">
        <v>18</v>
      </c>
      <c r="G1237" s="44" t="s">
        <v>64</v>
      </c>
      <c r="H1237" s="45">
        <v>44788</v>
      </c>
      <c r="I1237" s="45">
        <v>45133</v>
      </c>
      <c r="J1237" s="46">
        <v>446250</v>
      </c>
    </row>
    <row r="1238" spans="2:10 15878:15878" x14ac:dyDescent="0.25">
      <c r="B1238" s="42" t="s">
        <v>884</v>
      </c>
      <c r="C1238" s="43" t="s">
        <v>883</v>
      </c>
      <c r="D1238" s="42" t="s">
        <v>886</v>
      </c>
      <c r="E1238" s="42" t="s">
        <v>10</v>
      </c>
      <c r="F1238" s="43" t="s">
        <v>160</v>
      </c>
      <c r="G1238" s="44" t="s">
        <v>889</v>
      </c>
      <c r="H1238" s="45">
        <v>44840</v>
      </c>
      <c r="I1238" s="45">
        <v>45133</v>
      </c>
      <c r="J1238" s="46">
        <v>1335725</v>
      </c>
    </row>
    <row r="1239" spans="2:10 15878:15878" x14ac:dyDescent="0.25">
      <c r="B1239" s="42" t="s">
        <v>884</v>
      </c>
      <c r="C1239" s="43" t="s">
        <v>883</v>
      </c>
      <c r="D1239" s="42" t="s">
        <v>886</v>
      </c>
      <c r="E1239" s="42" t="s">
        <v>10</v>
      </c>
      <c r="F1239" s="43" t="s">
        <v>160</v>
      </c>
      <c r="G1239" s="44" t="s">
        <v>888</v>
      </c>
      <c r="H1239" s="45">
        <v>44839</v>
      </c>
      <c r="I1239" s="45">
        <v>45133</v>
      </c>
      <c r="J1239" s="46">
        <v>1335725</v>
      </c>
    </row>
    <row r="1240" spans="2:10 15878:15878" x14ac:dyDescent="0.25">
      <c r="B1240" s="42" t="s">
        <v>884</v>
      </c>
      <c r="C1240" s="43" t="s">
        <v>883</v>
      </c>
      <c r="D1240" s="42" t="s">
        <v>886</v>
      </c>
      <c r="E1240" s="42" t="s">
        <v>10</v>
      </c>
      <c r="F1240" s="43" t="s">
        <v>160</v>
      </c>
      <c r="G1240" s="44" t="s">
        <v>887</v>
      </c>
      <c r="H1240" s="45">
        <v>44896</v>
      </c>
      <c r="I1240" s="45">
        <v>45133</v>
      </c>
      <c r="J1240" s="46">
        <v>1335725</v>
      </c>
    </row>
    <row r="1241" spans="2:10 15878:15878" x14ac:dyDescent="0.25">
      <c r="B1241" s="42" t="s">
        <v>884</v>
      </c>
      <c r="C1241" s="43" t="s">
        <v>883</v>
      </c>
      <c r="D1241" s="42" t="s">
        <v>886</v>
      </c>
      <c r="E1241" s="42" t="s">
        <v>10</v>
      </c>
      <c r="F1241" s="43" t="s">
        <v>160</v>
      </c>
      <c r="G1241" s="44" t="s">
        <v>885</v>
      </c>
      <c r="H1241" s="45">
        <v>44909</v>
      </c>
      <c r="I1241" s="45">
        <v>45133</v>
      </c>
      <c r="J1241" s="46">
        <v>1335725</v>
      </c>
    </row>
    <row r="1242" spans="2:10 15878:15878" x14ac:dyDescent="0.25">
      <c r="B1242" s="42" t="s">
        <v>884</v>
      </c>
      <c r="C1242" s="43" t="s">
        <v>883</v>
      </c>
      <c r="D1242" s="42" t="s">
        <v>886</v>
      </c>
      <c r="E1242" s="42" t="s">
        <v>10</v>
      </c>
      <c r="F1242" s="43" t="s">
        <v>160</v>
      </c>
      <c r="G1242" s="44" t="s">
        <v>1808</v>
      </c>
      <c r="H1242" s="45">
        <v>44943</v>
      </c>
      <c r="I1242" s="45">
        <v>45133</v>
      </c>
      <c r="J1242" s="46">
        <v>1335725</v>
      </c>
    </row>
    <row r="1243" spans="2:10 15878:15878" x14ac:dyDescent="0.25">
      <c r="B1243" s="42" t="s">
        <v>884</v>
      </c>
      <c r="C1243" s="43" t="s">
        <v>883</v>
      </c>
      <c r="D1243" s="42" t="s">
        <v>886</v>
      </c>
      <c r="E1243" s="42" t="s">
        <v>10</v>
      </c>
      <c r="F1243" s="43" t="s">
        <v>160</v>
      </c>
      <c r="G1243" s="44" t="s">
        <v>1809</v>
      </c>
      <c r="H1243" s="45">
        <v>44991</v>
      </c>
      <c r="I1243" s="45">
        <v>45133</v>
      </c>
      <c r="J1243" s="46">
        <v>1335725</v>
      </c>
    </row>
    <row r="1244" spans="2:10 15878:15878" x14ac:dyDescent="0.25">
      <c r="B1244" s="42" t="s">
        <v>254</v>
      </c>
      <c r="C1244" s="43" t="s">
        <v>253</v>
      </c>
      <c r="D1244" s="42" t="s">
        <v>256</v>
      </c>
      <c r="E1244" s="42" t="s">
        <v>149</v>
      </c>
      <c r="F1244" s="43" t="s">
        <v>0</v>
      </c>
      <c r="G1244" s="44" t="s">
        <v>255</v>
      </c>
      <c r="H1244" s="45">
        <v>44835</v>
      </c>
      <c r="I1244" s="45">
        <v>45133</v>
      </c>
      <c r="J1244" s="46">
        <v>289999.43</v>
      </c>
      <c r="WLR1244" s="4">
        <f>SUM(B1244:WLQ1244)</f>
        <v>379967.43</v>
      </c>
    </row>
    <row r="1245" spans="2:10 15878:15878" x14ac:dyDescent="0.25">
      <c r="B1245" s="42" t="s">
        <v>1135</v>
      </c>
      <c r="C1245" s="43" t="s">
        <v>1134</v>
      </c>
      <c r="D1245" s="42" t="s">
        <v>1138</v>
      </c>
      <c r="E1245" s="42" t="s">
        <v>10</v>
      </c>
      <c r="F1245" s="43" t="s">
        <v>1136</v>
      </c>
      <c r="G1245" s="44" t="s">
        <v>1142</v>
      </c>
      <c r="H1245" s="45">
        <v>44875</v>
      </c>
      <c r="I1245" s="45">
        <v>45133</v>
      </c>
      <c r="J1245" s="46">
        <v>708065</v>
      </c>
    </row>
    <row r="1246" spans="2:10 15878:15878" x14ac:dyDescent="0.25">
      <c r="B1246" s="42" t="s">
        <v>1135</v>
      </c>
      <c r="C1246" s="43" t="s">
        <v>1134</v>
      </c>
      <c r="D1246" s="42" t="s">
        <v>1138</v>
      </c>
      <c r="E1246" s="42" t="s">
        <v>10</v>
      </c>
      <c r="F1246" s="43" t="s">
        <v>1136</v>
      </c>
      <c r="G1246" s="44" t="s">
        <v>1141</v>
      </c>
      <c r="H1246" s="45">
        <v>44910</v>
      </c>
      <c r="I1246" s="45">
        <v>45133</v>
      </c>
      <c r="J1246" s="46">
        <v>1136897.44</v>
      </c>
    </row>
    <row r="1247" spans="2:10 15878:15878" x14ac:dyDescent="0.25">
      <c r="B1247" s="42" t="s">
        <v>1135</v>
      </c>
      <c r="C1247" s="43" t="s">
        <v>1134</v>
      </c>
      <c r="D1247" s="42" t="s">
        <v>1138</v>
      </c>
      <c r="E1247" s="42" t="s">
        <v>10</v>
      </c>
      <c r="F1247" s="43" t="s">
        <v>1136</v>
      </c>
      <c r="G1247" s="44" t="s">
        <v>1140</v>
      </c>
      <c r="H1247" s="45">
        <v>44932</v>
      </c>
      <c r="I1247" s="45">
        <v>45133</v>
      </c>
      <c r="J1247" s="46">
        <v>1594850</v>
      </c>
    </row>
    <row r="1248" spans="2:10 15878:15878" x14ac:dyDescent="0.25">
      <c r="B1248" s="42" t="s">
        <v>1135</v>
      </c>
      <c r="C1248" s="43" t="s">
        <v>1134</v>
      </c>
      <c r="D1248" s="42" t="s">
        <v>1138</v>
      </c>
      <c r="E1248" s="42" t="s">
        <v>10</v>
      </c>
      <c r="F1248" s="43" t="s">
        <v>1136</v>
      </c>
      <c r="G1248" s="44" t="s">
        <v>1139</v>
      </c>
      <c r="H1248" s="45">
        <v>44937</v>
      </c>
      <c r="I1248" s="45">
        <v>45133</v>
      </c>
      <c r="J1248" s="46">
        <v>1915776.24</v>
      </c>
    </row>
    <row r="1249" spans="2:10" x14ac:dyDescent="0.25">
      <c r="B1249" s="42" t="s">
        <v>1135</v>
      </c>
      <c r="C1249" s="43" t="s">
        <v>1134</v>
      </c>
      <c r="D1249" s="42" t="s">
        <v>1138</v>
      </c>
      <c r="E1249" s="42" t="s">
        <v>10</v>
      </c>
      <c r="F1249" s="43" t="s">
        <v>1136</v>
      </c>
      <c r="G1249" s="44" t="s">
        <v>1137</v>
      </c>
      <c r="H1249" s="45">
        <v>44926</v>
      </c>
      <c r="I1249" s="45">
        <v>45133</v>
      </c>
      <c r="J1249" s="46">
        <v>146125</v>
      </c>
    </row>
    <row r="1250" spans="2:10" x14ac:dyDescent="0.25">
      <c r="B1250" s="42" t="s">
        <v>1135</v>
      </c>
      <c r="C1250" s="43" t="s">
        <v>1134</v>
      </c>
      <c r="D1250" s="42" t="s">
        <v>1138</v>
      </c>
      <c r="E1250" s="42" t="s">
        <v>10</v>
      </c>
      <c r="F1250" s="43" t="s">
        <v>1136</v>
      </c>
      <c r="G1250" s="44" t="s">
        <v>1850</v>
      </c>
      <c r="H1250" s="45">
        <v>44942</v>
      </c>
      <c r="I1250" s="45">
        <v>45133</v>
      </c>
      <c r="J1250" s="46">
        <v>1915775</v>
      </c>
    </row>
    <row r="1251" spans="2:10" x14ac:dyDescent="0.25">
      <c r="B1251" s="42" t="s">
        <v>1135</v>
      </c>
      <c r="C1251" s="43" t="s">
        <v>1134</v>
      </c>
      <c r="D1251" s="42" t="s">
        <v>1138</v>
      </c>
      <c r="E1251" s="42" t="s">
        <v>10</v>
      </c>
      <c r="F1251" s="43" t="s">
        <v>1136</v>
      </c>
      <c r="G1251" s="44" t="s">
        <v>1851</v>
      </c>
      <c r="H1251" s="45">
        <v>44967</v>
      </c>
      <c r="I1251" s="45">
        <v>45133</v>
      </c>
      <c r="J1251" s="46">
        <v>1594850</v>
      </c>
    </row>
    <row r="1252" spans="2:10" x14ac:dyDescent="0.25">
      <c r="B1252" s="42" t="s">
        <v>1135</v>
      </c>
      <c r="C1252" s="43" t="s">
        <v>1134</v>
      </c>
      <c r="D1252" s="42" t="s">
        <v>1138</v>
      </c>
      <c r="E1252" s="42" t="s">
        <v>10</v>
      </c>
      <c r="F1252" s="43" t="s">
        <v>1136</v>
      </c>
      <c r="G1252" s="44" t="s">
        <v>1852</v>
      </c>
      <c r="H1252" s="45">
        <v>44973</v>
      </c>
      <c r="I1252" s="45">
        <v>45133</v>
      </c>
      <c r="J1252" s="46">
        <v>1910000</v>
      </c>
    </row>
    <row r="1253" spans="2:10" x14ac:dyDescent="0.25">
      <c r="B1253" s="42" t="s">
        <v>1135</v>
      </c>
      <c r="C1253" s="43" t="s">
        <v>1134</v>
      </c>
      <c r="D1253" s="42" t="s">
        <v>1138</v>
      </c>
      <c r="E1253" s="42" t="s">
        <v>10</v>
      </c>
      <c r="F1253" s="43" t="s">
        <v>1136</v>
      </c>
      <c r="G1253" s="44" t="s">
        <v>1853</v>
      </c>
      <c r="H1253" s="45">
        <v>44982</v>
      </c>
      <c r="I1253" s="45">
        <v>45133</v>
      </c>
      <c r="J1253" s="46">
        <v>1915778</v>
      </c>
    </row>
    <row r="1254" spans="2:10" x14ac:dyDescent="0.25">
      <c r="B1254" s="42" t="s">
        <v>1135</v>
      </c>
      <c r="C1254" s="43" t="s">
        <v>1134</v>
      </c>
      <c r="D1254" s="42" t="s">
        <v>1138</v>
      </c>
      <c r="E1254" s="42" t="s">
        <v>10</v>
      </c>
      <c r="F1254" s="43" t="s">
        <v>1136</v>
      </c>
      <c r="G1254" s="44" t="s">
        <v>1854</v>
      </c>
      <c r="H1254" s="45">
        <v>44993</v>
      </c>
      <c r="I1254" s="45">
        <v>45133</v>
      </c>
      <c r="J1254" s="46">
        <v>1471667</v>
      </c>
    </row>
    <row r="1255" spans="2:10" x14ac:dyDescent="0.25">
      <c r="B1255" s="42" t="s">
        <v>1135</v>
      </c>
      <c r="C1255" s="43" t="s">
        <v>1134</v>
      </c>
      <c r="D1255" s="42" t="s">
        <v>1138</v>
      </c>
      <c r="E1255" s="42" t="s">
        <v>10</v>
      </c>
      <c r="F1255" s="43" t="s">
        <v>1136</v>
      </c>
      <c r="G1255" s="44" t="s">
        <v>1855</v>
      </c>
      <c r="H1255" s="45">
        <v>45002</v>
      </c>
      <c r="I1255" s="45">
        <v>45133</v>
      </c>
      <c r="J1255" s="46">
        <v>1915850</v>
      </c>
    </row>
    <row r="1256" spans="2:10" x14ac:dyDescent="0.25">
      <c r="B1256" s="42" t="s">
        <v>1135</v>
      </c>
      <c r="C1256" s="43" t="s">
        <v>1134</v>
      </c>
      <c r="D1256" s="42" t="s">
        <v>1138</v>
      </c>
      <c r="E1256" s="42" t="s">
        <v>10</v>
      </c>
      <c r="F1256" s="43" t="s">
        <v>1136</v>
      </c>
      <c r="G1256" s="44" t="s">
        <v>1856</v>
      </c>
      <c r="H1256" s="45">
        <v>45003</v>
      </c>
      <c r="I1256" s="45">
        <v>45133</v>
      </c>
      <c r="J1256" s="46">
        <v>2040850</v>
      </c>
    </row>
    <row r="1257" spans="2:10" x14ac:dyDescent="0.25">
      <c r="B1257" s="42" t="s">
        <v>792</v>
      </c>
      <c r="C1257" s="43" t="s">
        <v>791</v>
      </c>
      <c r="D1257" s="42" t="s">
        <v>794</v>
      </c>
      <c r="E1257" s="42" t="s">
        <v>10</v>
      </c>
      <c r="F1257" s="43" t="s">
        <v>160</v>
      </c>
      <c r="G1257" s="44" t="s">
        <v>696</v>
      </c>
      <c r="H1257" s="45">
        <v>41547</v>
      </c>
      <c r="I1257" s="45">
        <v>45133</v>
      </c>
      <c r="J1257" s="46">
        <v>1350000</v>
      </c>
    </row>
    <row r="1258" spans="2:10" x14ac:dyDescent="0.25">
      <c r="B1258" s="42" t="s">
        <v>792</v>
      </c>
      <c r="C1258" s="43" t="s">
        <v>791</v>
      </c>
      <c r="D1258" s="42" t="s">
        <v>794</v>
      </c>
      <c r="E1258" s="42" t="s">
        <v>10</v>
      </c>
      <c r="F1258" s="43" t="s">
        <v>160</v>
      </c>
      <c r="G1258" s="44" t="s">
        <v>864</v>
      </c>
      <c r="H1258" s="45">
        <v>41570</v>
      </c>
      <c r="I1258" s="45">
        <v>45133</v>
      </c>
      <c r="J1258" s="46">
        <v>1350000</v>
      </c>
    </row>
    <row r="1259" spans="2:10" x14ac:dyDescent="0.25">
      <c r="B1259" s="42" t="s">
        <v>792</v>
      </c>
      <c r="C1259" s="43" t="s">
        <v>791</v>
      </c>
      <c r="D1259" s="42" t="s">
        <v>794</v>
      </c>
      <c r="E1259" s="42" t="s">
        <v>10</v>
      </c>
      <c r="F1259" s="43" t="s">
        <v>160</v>
      </c>
      <c r="G1259" s="44" t="s">
        <v>863</v>
      </c>
      <c r="H1259" s="45">
        <v>41638</v>
      </c>
      <c r="I1259" s="45">
        <v>45133</v>
      </c>
      <c r="J1259" s="46">
        <v>1350000</v>
      </c>
    </row>
    <row r="1260" spans="2:10" x14ac:dyDescent="0.25">
      <c r="B1260" s="42" t="s">
        <v>792</v>
      </c>
      <c r="C1260" s="43" t="s">
        <v>791</v>
      </c>
      <c r="D1260" s="42" t="s">
        <v>794</v>
      </c>
      <c r="E1260" s="42" t="s">
        <v>10</v>
      </c>
      <c r="F1260" s="43" t="s">
        <v>160</v>
      </c>
      <c r="G1260" s="44" t="s">
        <v>694</v>
      </c>
      <c r="H1260" s="45">
        <v>41658</v>
      </c>
      <c r="I1260" s="45">
        <v>45133</v>
      </c>
      <c r="J1260" s="46">
        <v>1350000</v>
      </c>
    </row>
    <row r="1261" spans="2:10" x14ac:dyDescent="0.25">
      <c r="B1261" s="42" t="s">
        <v>792</v>
      </c>
      <c r="C1261" s="43" t="s">
        <v>791</v>
      </c>
      <c r="D1261" s="42" t="s">
        <v>794</v>
      </c>
      <c r="E1261" s="42" t="s">
        <v>10</v>
      </c>
      <c r="F1261" s="43" t="s">
        <v>160</v>
      </c>
      <c r="G1261" s="44" t="s">
        <v>691</v>
      </c>
      <c r="H1261" s="45">
        <v>41873</v>
      </c>
      <c r="I1261" s="45">
        <v>45133</v>
      </c>
      <c r="J1261" s="46">
        <v>1350000</v>
      </c>
    </row>
    <row r="1262" spans="2:10" x14ac:dyDescent="0.25">
      <c r="B1262" s="42" t="s">
        <v>792</v>
      </c>
      <c r="C1262" s="43" t="s">
        <v>791</v>
      </c>
      <c r="D1262" s="42" t="s">
        <v>794</v>
      </c>
      <c r="E1262" s="42" t="s">
        <v>10</v>
      </c>
      <c r="F1262" s="43" t="s">
        <v>160</v>
      </c>
      <c r="G1262" s="44" t="s">
        <v>862</v>
      </c>
      <c r="H1262" s="45">
        <v>41896</v>
      </c>
      <c r="I1262" s="45">
        <v>45133</v>
      </c>
      <c r="J1262" s="46">
        <v>1350000</v>
      </c>
    </row>
    <row r="1263" spans="2:10" x14ac:dyDescent="0.25">
      <c r="B1263" s="42" t="s">
        <v>792</v>
      </c>
      <c r="C1263" s="43" t="s">
        <v>791</v>
      </c>
      <c r="D1263" s="42" t="s">
        <v>794</v>
      </c>
      <c r="E1263" s="42" t="s">
        <v>10</v>
      </c>
      <c r="F1263" s="43" t="s">
        <v>160</v>
      </c>
      <c r="G1263" s="44" t="s">
        <v>861</v>
      </c>
      <c r="H1263" s="45">
        <v>41923</v>
      </c>
      <c r="I1263" s="45">
        <v>45133</v>
      </c>
      <c r="J1263" s="46">
        <v>1500000</v>
      </c>
    </row>
    <row r="1264" spans="2:10" x14ac:dyDescent="0.25">
      <c r="B1264" s="42" t="s">
        <v>792</v>
      </c>
      <c r="C1264" s="43" t="s">
        <v>791</v>
      </c>
      <c r="D1264" s="42" t="s">
        <v>794</v>
      </c>
      <c r="E1264" s="42" t="s">
        <v>10</v>
      </c>
      <c r="F1264" s="43" t="s">
        <v>160</v>
      </c>
      <c r="G1264" s="44" t="s">
        <v>860</v>
      </c>
      <c r="H1264" s="45">
        <v>41953</v>
      </c>
      <c r="I1264" s="45">
        <v>45133</v>
      </c>
      <c r="J1264" s="46">
        <v>1500000</v>
      </c>
    </row>
    <row r="1265" spans="2:10" x14ac:dyDescent="0.25">
      <c r="B1265" s="42" t="s">
        <v>792</v>
      </c>
      <c r="C1265" s="43" t="s">
        <v>791</v>
      </c>
      <c r="D1265" s="42" t="s">
        <v>794</v>
      </c>
      <c r="E1265" s="42" t="s">
        <v>10</v>
      </c>
      <c r="F1265" s="43" t="s">
        <v>160</v>
      </c>
      <c r="G1265" s="44" t="s">
        <v>859</v>
      </c>
      <c r="H1265" s="45">
        <v>42015</v>
      </c>
      <c r="I1265" s="45">
        <v>45133</v>
      </c>
      <c r="J1265" s="46">
        <v>1500000</v>
      </c>
    </row>
    <row r="1266" spans="2:10" x14ac:dyDescent="0.25">
      <c r="B1266" s="42" t="s">
        <v>792</v>
      </c>
      <c r="C1266" s="43" t="s">
        <v>791</v>
      </c>
      <c r="D1266" s="42" t="s">
        <v>794</v>
      </c>
      <c r="E1266" s="42" t="s">
        <v>10</v>
      </c>
      <c r="F1266" s="43" t="s">
        <v>160</v>
      </c>
      <c r="G1266" s="44" t="s">
        <v>858</v>
      </c>
      <c r="H1266" s="45">
        <v>42075</v>
      </c>
      <c r="I1266" s="45">
        <v>45133</v>
      </c>
      <c r="J1266" s="46">
        <v>1500000</v>
      </c>
    </row>
    <row r="1267" spans="2:10" x14ac:dyDescent="0.25">
      <c r="B1267" s="42" t="s">
        <v>792</v>
      </c>
      <c r="C1267" s="43" t="s">
        <v>791</v>
      </c>
      <c r="D1267" s="42" t="s">
        <v>794</v>
      </c>
      <c r="E1267" s="42" t="s">
        <v>10</v>
      </c>
      <c r="F1267" s="43" t="s">
        <v>160</v>
      </c>
      <c r="G1267" s="44" t="s">
        <v>857</v>
      </c>
      <c r="H1267" s="45">
        <v>42106</v>
      </c>
      <c r="I1267" s="45">
        <v>45133</v>
      </c>
      <c r="J1267" s="46">
        <v>1500000</v>
      </c>
    </row>
    <row r="1268" spans="2:10" x14ac:dyDescent="0.25">
      <c r="B1268" s="42" t="s">
        <v>792</v>
      </c>
      <c r="C1268" s="43" t="s">
        <v>791</v>
      </c>
      <c r="D1268" s="42" t="s">
        <v>794</v>
      </c>
      <c r="E1268" s="42" t="s">
        <v>10</v>
      </c>
      <c r="F1268" s="43" t="s">
        <v>160</v>
      </c>
      <c r="G1268" s="44" t="s">
        <v>856</v>
      </c>
      <c r="H1268" s="45">
        <v>42133</v>
      </c>
      <c r="I1268" s="45">
        <v>45133</v>
      </c>
      <c r="J1268" s="46">
        <v>1500000</v>
      </c>
    </row>
    <row r="1269" spans="2:10" x14ac:dyDescent="0.25">
      <c r="B1269" s="42" t="s">
        <v>792</v>
      </c>
      <c r="C1269" s="43" t="s">
        <v>791</v>
      </c>
      <c r="D1269" s="42" t="s">
        <v>794</v>
      </c>
      <c r="E1269" s="42" t="s">
        <v>10</v>
      </c>
      <c r="F1269" s="43" t="s">
        <v>160</v>
      </c>
      <c r="G1269" s="44" t="s">
        <v>855</v>
      </c>
      <c r="H1269" s="45">
        <v>42166</v>
      </c>
      <c r="I1269" s="45">
        <v>45133</v>
      </c>
      <c r="J1269" s="46">
        <v>1500000</v>
      </c>
    </row>
    <row r="1270" spans="2:10" x14ac:dyDescent="0.25">
      <c r="B1270" s="42" t="s">
        <v>792</v>
      </c>
      <c r="C1270" s="43" t="s">
        <v>791</v>
      </c>
      <c r="D1270" s="42" t="s">
        <v>794</v>
      </c>
      <c r="E1270" s="42" t="s">
        <v>10</v>
      </c>
      <c r="F1270" s="43" t="s">
        <v>160</v>
      </c>
      <c r="G1270" s="44" t="s">
        <v>854</v>
      </c>
      <c r="H1270" s="45">
        <v>42196</v>
      </c>
      <c r="I1270" s="45">
        <v>45133</v>
      </c>
      <c r="J1270" s="46">
        <v>1500000</v>
      </c>
    </row>
    <row r="1271" spans="2:10" x14ac:dyDescent="0.25">
      <c r="B1271" s="42" t="s">
        <v>792</v>
      </c>
      <c r="C1271" s="43" t="s">
        <v>791</v>
      </c>
      <c r="D1271" s="42" t="s">
        <v>794</v>
      </c>
      <c r="E1271" s="42" t="s">
        <v>10</v>
      </c>
      <c r="F1271" s="43" t="s">
        <v>160</v>
      </c>
      <c r="G1271" s="44" t="s">
        <v>853</v>
      </c>
      <c r="H1271" s="45">
        <v>42230</v>
      </c>
      <c r="I1271" s="45">
        <v>45133</v>
      </c>
      <c r="J1271" s="46">
        <v>1500000</v>
      </c>
    </row>
    <row r="1272" spans="2:10" x14ac:dyDescent="0.25">
      <c r="B1272" s="42" t="s">
        <v>792</v>
      </c>
      <c r="C1272" s="43" t="s">
        <v>791</v>
      </c>
      <c r="D1272" s="42" t="s">
        <v>794</v>
      </c>
      <c r="E1272" s="42" t="s">
        <v>10</v>
      </c>
      <c r="F1272" s="43" t="s">
        <v>160</v>
      </c>
      <c r="G1272" s="44" t="s">
        <v>852</v>
      </c>
      <c r="H1272" s="45">
        <v>42258</v>
      </c>
      <c r="I1272" s="45">
        <v>45133</v>
      </c>
      <c r="J1272" s="46">
        <v>1500000</v>
      </c>
    </row>
    <row r="1273" spans="2:10" x14ac:dyDescent="0.25">
      <c r="B1273" s="42" t="s">
        <v>792</v>
      </c>
      <c r="C1273" s="43" t="s">
        <v>791</v>
      </c>
      <c r="D1273" s="42" t="s">
        <v>794</v>
      </c>
      <c r="E1273" s="42" t="s">
        <v>10</v>
      </c>
      <c r="F1273" s="43" t="s">
        <v>160</v>
      </c>
      <c r="G1273" s="44" t="s">
        <v>851</v>
      </c>
      <c r="H1273" s="45">
        <v>42292</v>
      </c>
      <c r="I1273" s="45">
        <v>45133</v>
      </c>
      <c r="J1273" s="46">
        <v>1500000</v>
      </c>
    </row>
    <row r="1274" spans="2:10" x14ac:dyDescent="0.25">
      <c r="B1274" s="42" t="s">
        <v>792</v>
      </c>
      <c r="C1274" s="43" t="s">
        <v>791</v>
      </c>
      <c r="D1274" s="42" t="s">
        <v>794</v>
      </c>
      <c r="E1274" s="42" t="s">
        <v>10</v>
      </c>
      <c r="F1274" s="43" t="s">
        <v>160</v>
      </c>
      <c r="G1274" s="44" t="s">
        <v>850</v>
      </c>
      <c r="H1274" s="45">
        <v>42321</v>
      </c>
      <c r="I1274" s="45">
        <v>45133</v>
      </c>
      <c r="J1274" s="46">
        <v>1500000</v>
      </c>
    </row>
    <row r="1275" spans="2:10" x14ac:dyDescent="0.25">
      <c r="B1275" s="42" t="s">
        <v>792</v>
      </c>
      <c r="C1275" s="43" t="s">
        <v>791</v>
      </c>
      <c r="D1275" s="42" t="s">
        <v>794</v>
      </c>
      <c r="E1275" s="42" t="s">
        <v>10</v>
      </c>
      <c r="F1275" s="43" t="s">
        <v>160</v>
      </c>
      <c r="G1275" s="44" t="s">
        <v>849</v>
      </c>
      <c r="H1275" s="45">
        <v>42355</v>
      </c>
      <c r="I1275" s="45">
        <v>45133</v>
      </c>
      <c r="J1275" s="46">
        <v>1500000</v>
      </c>
    </row>
    <row r="1276" spans="2:10" x14ac:dyDescent="0.25">
      <c r="B1276" s="42" t="s">
        <v>792</v>
      </c>
      <c r="C1276" s="43" t="s">
        <v>791</v>
      </c>
      <c r="D1276" s="42" t="s">
        <v>794</v>
      </c>
      <c r="E1276" s="42" t="s">
        <v>10</v>
      </c>
      <c r="F1276" s="43" t="s">
        <v>160</v>
      </c>
      <c r="G1276" s="44" t="s">
        <v>848</v>
      </c>
      <c r="H1276" s="45">
        <v>42384</v>
      </c>
      <c r="I1276" s="45">
        <v>45133</v>
      </c>
      <c r="J1276" s="46">
        <v>1500000</v>
      </c>
    </row>
    <row r="1277" spans="2:10" x14ac:dyDescent="0.25">
      <c r="B1277" s="42" t="s">
        <v>792</v>
      </c>
      <c r="C1277" s="43" t="s">
        <v>791</v>
      </c>
      <c r="D1277" s="42" t="s">
        <v>794</v>
      </c>
      <c r="E1277" s="42" t="s">
        <v>10</v>
      </c>
      <c r="F1277" s="43" t="s">
        <v>160</v>
      </c>
      <c r="G1277" s="44" t="s">
        <v>847</v>
      </c>
      <c r="H1277" s="45">
        <v>42445</v>
      </c>
      <c r="I1277" s="45">
        <v>45133</v>
      </c>
      <c r="J1277" s="46">
        <v>1500000</v>
      </c>
    </row>
    <row r="1278" spans="2:10" x14ac:dyDescent="0.25">
      <c r="B1278" s="42" t="s">
        <v>792</v>
      </c>
      <c r="C1278" s="43" t="s">
        <v>791</v>
      </c>
      <c r="D1278" s="42" t="s">
        <v>794</v>
      </c>
      <c r="E1278" s="42" t="s">
        <v>10</v>
      </c>
      <c r="F1278" s="43" t="s">
        <v>160</v>
      </c>
      <c r="G1278" s="44" t="s">
        <v>846</v>
      </c>
      <c r="H1278" s="45">
        <v>42476</v>
      </c>
      <c r="I1278" s="45">
        <v>45133</v>
      </c>
      <c r="J1278" s="46">
        <v>1500000</v>
      </c>
    </row>
    <row r="1279" spans="2:10" x14ac:dyDescent="0.25">
      <c r="B1279" s="42" t="s">
        <v>792</v>
      </c>
      <c r="C1279" s="43" t="s">
        <v>791</v>
      </c>
      <c r="D1279" s="42" t="s">
        <v>794</v>
      </c>
      <c r="E1279" s="42" t="s">
        <v>10</v>
      </c>
      <c r="F1279" s="43" t="s">
        <v>160</v>
      </c>
      <c r="G1279" s="44" t="s">
        <v>845</v>
      </c>
      <c r="H1279" s="45">
        <v>42575</v>
      </c>
      <c r="I1279" s="45">
        <v>45133</v>
      </c>
      <c r="J1279" s="46">
        <v>1500000</v>
      </c>
    </row>
    <row r="1280" spans="2:10" x14ac:dyDescent="0.25">
      <c r="B1280" s="42" t="s">
        <v>792</v>
      </c>
      <c r="C1280" s="43" t="s">
        <v>791</v>
      </c>
      <c r="D1280" s="42" t="s">
        <v>794</v>
      </c>
      <c r="E1280" s="42" t="s">
        <v>10</v>
      </c>
      <c r="F1280" s="43" t="s">
        <v>160</v>
      </c>
      <c r="G1280" s="44" t="s">
        <v>844</v>
      </c>
      <c r="H1280" s="45">
        <v>42601</v>
      </c>
      <c r="I1280" s="45">
        <v>45133</v>
      </c>
      <c r="J1280" s="46">
        <v>1500000</v>
      </c>
    </row>
    <row r="1281" spans="2:10" x14ac:dyDescent="0.25">
      <c r="B1281" s="42" t="s">
        <v>792</v>
      </c>
      <c r="C1281" s="43" t="s">
        <v>791</v>
      </c>
      <c r="D1281" s="42" t="s">
        <v>794</v>
      </c>
      <c r="E1281" s="42" t="s">
        <v>10</v>
      </c>
      <c r="F1281" s="43" t="s">
        <v>160</v>
      </c>
      <c r="G1281" s="44" t="s">
        <v>843</v>
      </c>
      <c r="H1281" s="45">
        <v>42638</v>
      </c>
      <c r="I1281" s="45">
        <v>45133</v>
      </c>
      <c r="J1281" s="46">
        <v>1500000</v>
      </c>
    </row>
    <row r="1282" spans="2:10" x14ac:dyDescent="0.25">
      <c r="B1282" s="42" t="s">
        <v>792</v>
      </c>
      <c r="C1282" s="43" t="s">
        <v>791</v>
      </c>
      <c r="D1282" s="42" t="s">
        <v>794</v>
      </c>
      <c r="E1282" s="42" t="s">
        <v>10</v>
      </c>
      <c r="F1282" s="43" t="s">
        <v>160</v>
      </c>
      <c r="G1282" s="44" t="s">
        <v>842</v>
      </c>
      <c r="H1282" s="45">
        <v>42695</v>
      </c>
      <c r="I1282" s="45">
        <v>45133</v>
      </c>
      <c r="J1282" s="46">
        <v>1500000</v>
      </c>
    </row>
    <row r="1283" spans="2:10" x14ac:dyDescent="0.25">
      <c r="B1283" s="42" t="s">
        <v>792</v>
      </c>
      <c r="C1283" s="43" t="s">
        <v>791</v>
      </c>
      <c r="D1283" s="42" t="s">
        <v>794</v>
      </c>
      <c r="E1283" s="42" t="s">
        <v>10</v>
      </c>
      <c r="F1283" s="43" t="s">
        <v>160</v>
      </c>
      <c r="G1283" s="44" t="s">
        <v>841</v>
      </c>
      <c r="H1283" s="45">
        <v>42720</v>
      </c>
      <c r="I1283" s="45">
        <v>45133</v>
      </c>
      <c r="J1283" s="46">
        <v>1500000</v>
      </c>
    </row>
    <row r="1284" spans="2:10" x14ac:dyDescent="0.25">
      <c r="B1284" s="42" t="s">
        <v>792</v>
      </c>
      <c r="C1284" s="43" t="s">
        <v>791</v>
      </c>
      <c r="D1284" s="42" t="s">
        <v>794</v>
      </c>
      <c r="E1284" s="42" t="s">
        <v>10</v>
      </c>
      <c r="F1284" s="43" t="s">
        <v>160</v>
      </c>
      <c r="G1284" s="44" t="s">
        <v>840</v>
      </c>
      <c r="H1284" s="45">
        <v>42783</v>
      </c>
      <c r="I1284" s="45">
        <v>45133</v>
      </c>
      <c r="J1284" s="46">
        <v>1500000</v>
      </c>
    </row>
    <row r="1285" spans="2:10" x14ac:dyDescent="0.25">
      <c r="B1285" s="42" t="s">
        <v>792</v>
      </c>
      <c r="C1285" s="43" t="s">
        <v>791</v>
      </c>
      <c r="D1285" s="42" t="s">
        <v>794</v>
      </c>
      <c r="E1285" s="42" t="s">
        <v>10</v>
      </c>
      <c r="F1285" s="43" t="s">
        <v>160</v>
      </c>
      <c r="G1285" s="44" t="s">
        <v>839</v>
      </c>
      <c r="H1285" s="45">
        <v>42811</v>
      </c>
      <c r="I1285" s="45">
        <v>45133</v>
      </c>
      <c r="J1285" s="46">
        <v>1500000</v>
      </c>
    </row>
    <row r="1286" spans="2:10" x14ac:dyDescent="0.25">
      <c r="B1286" s="42" t="s">
        <v>792</v>
      </c>
      <c r="C1286" s="43" t="s">
        <v>791</v>
      </c>
      <c r="D1286" s="42" t="s">
        <v>794</v>
      </c>
      <c r="E1286" s="42" t="s">
        <v>10</v>
      </c>
      <c r="F1286" s="43" t="s">
        <v>160</v>
      </c>
      <c r="G1286" s="44" t="s">
        <v>838</v>
      </c>
      <c r="H1286" s="45">
        <v>42835</v>
      </c>
      <c r="I1286" s="45">
        <v>45133</v>
      </c>
      <c r="J1286" s="46">
        <v>1500000</v>
      </c>
    </row>
    <row r="1287" spans="2:10" x14ac:dyDescent="0.25">
      <c r="B1287" s="42" t="s">
        <v>792</v>
      </c>
      <c r="C1287" s="43" t="s">
        <v>791</v>
      </c>
      <c r="D1287" s="42" t="s">
        <v>794</v>
      </c>
      <c r="E1287" s="42" t="s">
        <v>10</v>
      </c>
      <c r="F1287" s="43" t="s">
        <v>160</v>
      </c>
      <c r="G1287" s="44" t="s">
        <v>837</v>
      </c>
      <c r="H1287" s="45">
        <v>42908</v>
      </c>
      <c r="I1287" s="45">
        <v>45133</v>
      </c>
      <c r="J1287" s="46">
        <v>1500000</v>
      </c>
    </row>
    <row r="1288" spans="2:10" x14ac:dyDescent="0.25">
      <c r="B1288" s="42" t="s">
        <v>792</v>
      </c>
      <c r="C1288" s="43" t="s">
        <v>791</v>
      </c>
      <c r="D1288" s="42" t="s">
        <v>794</v>
      </c>
      <c r="E1288" s="42" t="s">
        <v>10</v>
      </c>
      <c r="F1288" s="43" t="s">
        <v>160</v>
      </c>
      <c r="G1288" s="44" t="s">
        <v>836</v>
      </c>
      <c r="H1288" s="45">
        <v>42936</v>
      </c>
      <c r="I1288" s="45">
        <v>45133</v>
      </c>
      <c r="J1288" s="46">
        <v>1500000</v>
      </c>
    </row>
    <row r="1289" spans="2:10" x14ac:dyDescent="0.25">
      <c r="B1289" s="42" t="s">
        <v>792</v>
      </c>
      <c r="C1289" s="43" t="s">
        <v>791</v>
      </c>
      <c r="D1289" s="42" t="s">
        <v>794</v>
      </c>
      <c r="E1289" s="42" t="s">
        <v>10</v>
      </c>
      <c r="F1289" s="43" t="s">
        <v>160</v>
      </c>
      <c r="G1289" s="44" t="s">
        <v>835</v>
      </c>
      <c r="H1289" s="45">
        <v>42994</v>
      </c>
      <c r="I1289" s="45">
        <v>45133</v>
      </c>
      <c r="J1289" s="46">
        <v>1500000</v>
      </c>
    </row>
    <row r="1290" spans="2:10" x14ac:dyDescent="0.25">
      <c r="B1290" s="42" t="s">
        <v>792</v>
      </c>
      <c r="C1290" s="43" t="s">
        <v>791</v>
      </c>
      <c r="D1290" s="42" t="s">
        <v>794</v>
      </c>
      <c r="E1290" s="42" t="s">
        <v>10</v>
      </c>
      <c r="F1290" s="43" t="s">
        <v>160</v>
      </c>
      <c r="G1290" s="44" t="s">
        <v>834</v>
      </c>
      <c r="H1290" s="45">
        <v>43026</v>
      </c>
      <c r="I1290" s="45">
        <v>45133</v>
      </c>
      <c r="J1290" s="46">
        <v>1500000</v>
      </c>
    </row>
    <row r="1291" spans="2:10" x14ac:dyDescent="0.25">
      <c r="B1291" s="42" t="s">
        <v>792</v>
      </c>
      <c r="C1291" s="43" t="s">
        <v>791</v>
      </c>
      <c r="D1291" s="42" t="s">
        <v>794</v>
      </c>
      <c r="E1291" s="42" t="s">
        <v>10</v>
      </c>
      <c r="F1291" s="43" t="s">
        <v>160</v>
      </c>
      <c r="G1291" s="44" t="s">
        <v>833</v>
      </c>
      <c r="H1291" s="45">
        <v>43057</v>
      </c>
      <c r="I1291" s="45">
        <v>45133</v>
      </c>
      <c r="J1291" s="46">
        <v>1500000</v>
      </c>
    </row>
    <row r="1292" spans="2:10" x14ac:dyDescent="0.25">
      <c r="B1292" s="42" t="s">
        <v>792</v>
      </c>
      <c r="C1292" s="43" t="s">
        <v>791</v>
      </c>
      <c r="D1292" s="42" t="s">
        <v>794</v>
      </c>
      <c r="E1292" s="42" t="s">
        <v>10</v>
      </c>
      <c r="F1292" s="43" t="s">
        <v>160</v>
      </c>
      <c r="G1292" s="44" t="s">
        <v>832</v>
      </c>
      <c r="H1292" s="45">
        <v>43093</v>
      </c>
      <c r="I1292" s="45">
        <v>45133</v>
      </c>
      <c r="J1292" s="46">
        <v>1500000</v>
      </c>
    </row>
    <row r="1293" spans="2:10" x14ac:dyDescent="0.25">
      <c r="B1293" s="42" t="s">
        <v>792</v>
      </c>
      <c r="C1293" s="43" t="s">
        <v>791</v>
      </c>
      <c r="D1293" s="42" t="s">
        <v>794</v>
      </c>
      <c r="E1293" s="42" t="s">
        <v>10</v>
      </c>
      <c r="F1293" s="43" t="s">
        <v>160</v>
      </c>
      <c r="G1293" s="44" t="s">
        <v>831</v>
      </c>
      <c r="H1293" s="45">
        <v>43131</v>
      </c>
      <c r="I1293" s="45">
        <v>45133</v>
      </c>
      <c r="J1293" s="46">
        <v>1500000</v>
      </c>
    </row>
    <row r="1294" spans="2:10" x14ac:dyDescent="0.25">
      <c r="B1294" s="42" t="s">
        <v>792</v>
      </c>
      <c r="C1294" s="43" t="s">
        <v>791</v>
      </c>
      <c r="D1294" s="42" t="s">
        <v>794</v>
      </c>
      <c r="E1294" s="42" t="s">
        <v>10</v>
      </c>
      <c r="F1294" s="43" t="s">
        <v>160</v>
      </c>
      <c r="G1294" s="44" t="s">
        <v>830</v>
      </c>
      <c r="H1294" s="45">
        <v>43182</v>
      </c>
      <c r="I1294" s="45">
        <v>45133</v>
      </c>
      <c r="J1294" s="46">
        <v>1500000</v>
      </c>
    </row>
    <row r="1295" spans="2:10" x14ac:dyDescent="0.25">
      <c r="B1295" s="42" t="s">
        <v>792</v>
      </c>
      <c r="C1295" s="43" t="s">
        <v>791</v>
      </c>
      <c r="D1295" s="42" t="s">
        <v>794</v>
      </c>
      <c r="E1295" s="42" t="s">
        <v>10</v>
      </c>
      <c r="F1295" s="43" t="s">
        <v>160</v>
      </c>
      <c r="G1295" s="44" t="s">
        <v>829</v>
      </c>
      <c r="H1295" s="45">
        <v>43208</v>
      </c>
      <c r="I1295" s="45">
        <v>45133</v>
      </c>
      <c r="J1295" s="46">
        <v>1500000</v>
      </c>
    </row>
    <row r="1296" spans="2:10" x14ac:dyDescent="0.25">
      <c r="B1296" s="42" t="s">
        <v>792</v>
      </c>
      <c r="C1296" s="43" t="s">
        <v>791</v>
      </c>
      <c r="D1296" s="42" t="s">
        <v>794</v>
      </c>
      <c r="E1296" s="42" t="s">
        <v>10</v>
      </c>
      <c r="F1296" s="43" t="s">
        <v>160</v>
      </c>
      <c r="G1296" s="44" t="s">
        <v>828</v>
      </c>
      <c r="H1296" s="45">
        <v>43252</v>
      </c>
      <c r="I1296" s="45">
        <v>45133</v>
      </c>
      <c r="J1296" s="46">
        <v>1500000</v>
      </c>
    </row>
    <row r="1297" spans="2:10" x14ac:dyDescent="0.25">
      <c r="B1297" s="42" t="s">
        <v>792</v>
      </c>
      <c r="C1297" s="43" t="s">
        <v>791</v>
      </c>
      <c r="D1297" s="42" t="s">
        <v>794</v>
      </c>
      <c r="E1297" s="42" t="s">
        <v>10</v>
      </c>
      <c r="F1297" s="43" t="s">
        <v>160</v>
      </c>
      <c r="G1297" s="44" t="s">
        <v>827</v>
      </c>
      <c r="H1297" s="45">
        <v>43307</v>
      </c>
      <c r="I1297" s="45">
        <v>45133</v>
      </c>
      <c r="J1297" s="46">
        <v>1500000</v>
      </c>
    </row>
    <row r="1298" spans="2:10" x14ac:dyDescent="0.25">
      <c r="B1298" s="42" t="s">
        <v>792</v>
      </c>
      <c r="C1298" s="43" t="s">
        <v>791</v>
      </c>
      <c r="D1298" s="42" t="s">
        <v>794</v>
      </c>
      <c r="E1298" s="42" t="s">
        <v>10</v>
      </c>
      <c r="F1298" s="43" t="s">
        <v>160</v>
      </c>
      <c r="G1298" s="44" t="s">
        <v>826</v>
      </c>
      <c r="H1298" s="45">
        <v>43314</v>
      </c>
      <c r="I1298" s="45">
        <v>45133</v>
      </c>
      <c r="J1298" s="46">
        <v>1500000</v>
      </c>
    </row>
    <row r="1299" spans="2:10" x14ac:dyDescent="0.25">
      <c r="B1299" s="42" t="s">
        <v>792</v>
      </c>
      <c r="C1299" s="43" t="s">
        <v>791</v>
      </c>
      <c r="D1299" s="42" t="s">
        <v>794</v>
      </c>
      <c r="E1299" s="42" t="s">
        <v>10</v>
      </c>
      <c r="F1299" s="43" t="s">
        <v>160</v>
      </c>
      <c r="G1299" s="44" t="s">
        <v>825</v>
      </c>
      <c r="H1299" s="45">
        <v>43345</v>
      </c>
      <c r="I1299" s="45">
        <v>45133</v>
      </c>
      <c r="J1299" s="46">
        <v>1500000</v>
      </c>
    </row>
    <row r="1300" spans="2:10" x14ac:dyDescent="0.25">
      <c r="B1300" s="42" t="s">
        <v>792</v>
      </c>
      <c r="C1300" s="43" t="s">
        <v>791</v>
      </c>
      <c r="D1300" s="42" t="s">
        <v>794</v>
      </c>
      <c r="E1300" s="42" t="s">
        <v>10</v>
      </c>
      <c r="F1300" s="43" t="s">
        <v>160</v>
      </c>
      <c r="G1300" s="44" t="s">
        <v>665</v>
      </c>
      <c r="H1300" s="45">
        <v>43496</v>
      </c>
      <c r="I1300" s="45">
        <v>45133</v>
      </c>
      <c r="J1300" s="46">
        <v>1500000</v>
      </c>
    </row>
    <row r="1301" spans="2:10" x14ac:dyDescent="0.25">
      <c r="B1301" s="42" t="s">
        <v>792</v>
      </c>
      <c r="C1301" s="43" t="s">
        <v>791</v>
      </c>
      <c r="D1301" s="42" t="s">
        <v>794</v>
      </c>
      <c r="E1301" s="42" t="s">
        <v>10</v>
      </c>
      <c r="F1301" s="43" t="s">
        <v>160</v>
      </c>
      <c r="G1301" s="44" t="s">
        <v>664</v>
      </c>
      <c r="H1301" s="45">
        <v>43524</v>
      </c>
      <c r="I1301" s="45">
        <v>45133</v>
      </c>
      <c r="J1301" s="46">
        <v>1500000</v>
      </c>
    </row>
    <row r="1302" spans="2:10" x14ac:dyDescent="0.25">
      <c r="B1302" s="42" t="s">
        <v>792</v>
      </c>
      <c r="C1302" s="43" t="s">
        <v>791</v>
      </c>
      <c r="D1302" s="42" t="s">
        <v>794</v>
      </c>
      <c r="E1302" s="42" t="s">
        <v>10</v>
      </c>
      <c r="F1302" s="43" t="s">
        <v>160</v>
      </c>
      <c r="G1302" s="44" t="s">
        <v>662</v>
      </c>
      <c r="H1302" s="45">
        <v>43528</v>
      </c>
      <c r="I1302" s="45">
        <v>45133</v>
      </c>
      <c r="J1302" s="46">
        <v>1500000</v>
      </c>
    </row>
    <row r="1303" spans="2:10" x14ac:dyDescent="0.25">
      <c r="B1303" s="42" t="s">
        <v>792</v>
      </c>
      <c r="C1303" s="43" t="s">
        <v>791</v>
      </c>
      <c r="D1303" s="42" t="s">
        <v>794</v>
      </c>
      <c r="E1303" s="42" t="s">
        <v>10</v>
      </c>
      <c r="F1303" s="43" t="s">
        <v>160</v>
      </c>
      <c r="G1303" s="44" t="s">
        <v>661</v>
      </c>
      <c r="H1303" s="45">
        <v>43528</v>
      </c>
      <c r="I1303" s="45">
        <v>45133</v>
      </c>
      <c r="J1303" s="46">
        <v>1500000</v>
      </c>
    </row>
    <row r="1304" spans="2:10" x14ac:dyDescent="0.25">
      <c r="B1304" s="42" t="s">
        <v>792</v>
      </c>
      <c r="C1304" s="43" t="s">
        <v>791</v>
      </c>
      <c r="D1304" s="42" t="s">
        <v>794</v>
      </c>
      <c r="E1304" s="42" t="s">
        <v>10</v>
      </c>
      <c r="F1304" s="43" t="s">
        <v>160</v>
      </c>
      <c r="G1304" s="44" t="s">
        <v>824</v>
      </c>
      <c r="H1304" s="45">
        <v>43585</v>
      </c>
      <c r="I1304" s="45">
        <v>45133</v>
      </c>
      <c r="J1304" s="46">
        <v>1500000</v>
      </c>
    </row>
    <row r="1305" spans="2:10" x14ac:dyDescent="0.25">
      <c r="B1305" s="42" t="s">
        <v>792</v>
      </c>
      <c r="C1305" s="43" t="s">
        <v>791</v>
      </c>
      <c r="D1305" s="42" t="s">
        <v>794</v>
      </c>
      <c r="E1305" s="42" t="s">
        <v>10</v>
      </c>
      <c r="F1305" s="43" t="s">
        <v>160</v>
      </c>
      <c r="G1305" s="44" t="s">
        <v>823</v>
      </c>
      <c r="H1305" s="45">
        <v>43799</v>
      </c>
      <c r="I1305" s="45">
        <v>45133</v>
      </c>
      <c r="J1305" s="46">
        <v>1500000</v>
      </c>
    </row>
    <row r="1306" spans="2:10" x14ac:dyDescent="0.25">
      <c r="B1306" s="42" t="s">
        <v>792</v>
      </c>
      <c r="C1306" s="43" t="s">
        <v>791</v>
      </c>
      <c r="D1306" s="42" t="s">
        <v>794</v>
      </c>
      <c r="E1306" s="42" t="s">
        <v>10</v>
      </c>
      <c r="F1306" s="43" t="s">
        <v>160</v>
      </c>
      <c r="G1306" s="44" t="s">
        <v>658</v>
      </c>
      <c r="H1306" s="45">
        <v>43890</v>
      </c>
      <c r="I1306" s="45">
        <v>45133</v>
      </c>
      <c r="J1306" s="46">
        <v>1500000</v>
      </c>
    </row>
    <row r="1307" spans="2:10" x14ac:dyDescent="0.25">
      <c r="B1307" s="42" t="s">
        <v>792</v>
      </c>
      <c r="C1307" s="43" t="s">
        <v>791</v>
      </c>
      <c r="D1307" s="42" t="s">
        <v>794</v>
      </c>
      <c r="E1307" s="42" t="s">
        <v>10</v>
      </c>
      <c r="F1307" s="43" t="s">
        <v>160</v>
      </c>
      <c r="G1307" s="44" t="s">
        <v>822</v>
      </c>
      <c r="H1307" s="45">
        <v>43951</v>
      </c>
      <c r="I1307" s="45">
        <v>45133</v>
      </c>
      <c r="J1307" s="46">
        <v>1500000</v>
      </c>
    </row>
    <row r="1308" spans="2:10" x14ac:dyDescent="0.25">
      <c r="B1308" s="42" t="s">
        <v>792</v>
      </c>
      <c r="C1308" s="43" t="s">
        <v>791</v>
      </c>
      <c r="D1308" s="42" t="s">
        <v>794</v>
      </c>
      <c r="E1308" s="42" t="s">
        <v>10</v>
      </c>
      <c r="F1308" s="43" t="s">
        <v>160</v>
      </c>
      <c r="G1308" s="44" t="s">
        <v>821</v>
      </c>
      <c r="H1308" s="45">
        <v>43982</v>
      </c>
      <c r="I1308" s="45">
        <v>45133</v>
      </c>
      <c r="J1308" s="46">
        <v>1500000</v>
      </c>
    </row>
    <row r="1309" spans="2:10" x14ac:dyDescent="0.25">
      <c r="B1309" s="42" t="s">
        <v>792</v>
      </c>
      <c r="C1309" s="43" t="s">
        <v>791</v>
      </c>
      <c r="D1309" s="42" t="s">
        <v>794</v>
      </c>
      <c r="E1309" s="42" t="s">
        <v>10</v>
      </c>
      <c r="F1309" s="43" t="s">
        <v>160</v>
      </c>
      <c r="G1309" s="44" t="s">
        <v>820</v>
      </c>
      <c r="H1309" s="45">
        <v>44012</v>
      </c>
      <c r="I1309" s="45">
        <v>45133</v>
      </c>
      <c r="J1309" s="46">
        <v>1500000</v>
      </c>
    </row>
    <row r="1310" spans="2:10" x14ac:dyDescent="0.25">
      <c r="B1310" s="42" t="s">
        <v>792</v>
      </c>
      <c r="C1310" s="43" t="s">
        <v>791</v>
      </c>
      <c r="D1310" s="42" t="s">
        <v>794</v>
      </c>
      <c r="E1310" s="42" t="s">
        <v>10</v>
      </c>
      <c r="F1310" s="43" t="s">
        <v>160</v>
      </c>
      <c r="G1310" s="44" t="s">
        <v>819</v>
      </c>
      <c r="H1310" s="45">
        <v>44043</v>
      </c>
      <c r="I1310" s="45">
        <v>45133</v>
      </c>
      <c r="J1310" s="46">
        <v>1500000</v>
      </c>
    </row>
    <row r="1311" spans="2:10" x14ac:dyDescent="0.25">
      <c r="B1311" s="42" t="s">
        <v>792</v>
      </c>
      <c r="C1311" s="43" t="s">
        <v>791</v>
      </c>
      <c r="D1311" s="42" t="s">
        <v>794</v>
      </c>
      <c r="E1311" s="42" t="s">
        <v>10</v>
      </c>
      <c r="F1311" s="43" t="s">
        <v>160</v>
      </c>
      <c r="G1311" s="44" t="s">
        <v>818</v>
      </c>
      <c r="H1311" s="45">
        <v>44074</v>
      </c>
      <c r="I1311" s="45">
        <v>45133</v>
      </c>
      <c r="J1311" s="46">
        <v>1500000</v>
      </c>
    </row>
    <row r="1312" spans="2:10" x14ac:dyDescent="0.25">
      <c r="B1312" s="42" t="s">
        <v>792</v>
      </c>
      <c r="C1312" s="43" t="s">
        <v>791</v>
      </c>
      <c r="D1312" s="42" t="s">
        <v>794</v>
      </c>
      <c r="E1312" s="42" t="s">
        <v>10</v>
      </c>
      <c r="F1312" s="43" t="s">
        <v>160</v>
      </c>
      <c r="G1312" s="44" t="s">
        <v>817</v>
      </c>
      <c r="H1312" s="45">
        <v>44104</v>
      </c>
      <c r="I1312" s="45">
        <v>45133</v>
      </c>
      <c r="J1312" s="46">
        <v>1500000</v>
      </c>
    </row>
    <row r="1313" spans="2:10" x14ac:dyDescent="0.25">
      <c r="B1313" s="42" t="s">
        <v>792</v>
      </c>
      <c r="C1313" s="43" t="s">
        <v>791</v>
      </c>
      <c r="D1313" s="42" t="s">
        <v>794</v>
      </c>
      <c r="E1313" s="42" t="s">
        <v>10</v>
      </c>
      <c r="F1313" s="43" t="s">
        <v>160</v>
      </c>
      <c r="G1313" s="44" t="s">
        <v>816</v>
      </c>
      <c r="H1313" s="45">
        <v>44135</v>
      </c>
      <c r="I1313" s="45">
        <v>45133</v>
      </c>
      <c r="J1313" s="46">
        <v>1500000</v>
      </c>
    </row>
    <row r="1314" spans="2:10" x14ac:dyDescent="0.25">
      <c r="B1314" s="42" t="s">
        <v>792</v>
      </c>
      <c r="C1314" s="43" t="s">
        <v>791</v>
      </c>
      <c r="D1314" s="42" t="s">
        <v>794</v>
      </c>
      <c r="E1314" s="42" t="s">
        <v>10</v>
      </c>
      <c r="F1314" s="43" t="s">
        <v>160</v>
      </c>
      <c r="G1314" s="44" t="s">
        <v>815</v>
      </c>
      <c r="H1314" s="45">
        <v>44165</v>
      </c>
      <c r="I1314" s="45">
        <v>45133</v>
      </c>
      <c r="J1314" s="46">
        <v>1500000</v>
      </c>
    </row>
    <row r="1315" spans="2:10" x14ac:dyDescent="0.25">
      <c r="B1315" s="42" t="s">
        <v>792</v>
      </c>
      <c r="C1315" s="43" t="s">
        <v>791</v>
      </c>
      <c r="D1315" s="42" t="s">
        <v>794</v>
      </c>
      <c r="E1315" s="42" t="s">
        <v>10</v>
      </c>
      <c r="F1315" s="43" t="s">
        <v>160</v>
      </c>
      <c r="G1315" s="44" t="s">
        <v>814</v>
      </c>
      <c r="H1315" s="45">
        <v>44196</v>
      </c>
      <c r="I1315" s="45">
        <v>45133</v>
      </c>
      <c r="J1315" s="46">
        <v>1500000</v>
      </c>
    </row>
    <row r="1316" spans="2:10" x14ac:dyDescent="0.25">
      <c r="B1316" s="42" t="s">
        <v>792</v>
      </c>
      <c r="C1316" s="43" t="s">
        <v>791</v>
      </c>
      <c r="D1316" s="42" t="s">
        <v>794</v>
      </c>
      <c r="E1316" s="42" t="s">
        <v>10</v>
      </c>
      <c r="F1316" s="43" t="s">
        <v>160</v>
      </c>
      <c r="G1316" s="44" t="s">
        <v>813</v>
      </c>
      <c r="H1316" s="45">
        <v>44255</v>
      </c>
      <c r="I1316" s="45">
        <v>45133</v>
      </c>
      <c r="J1316" s="46">
        <v>1500000</v>
      </c>
    </row>
    <row r="1317" spans="2:10" x14ac:dyDescent="0.25">
      <c r="B1317" s="42" t="s">
        <v>792</v>
      </c>
      <c r="C1317" s="43" t="s">
        <v>791</v>
      </c>
      <c r="D1317" s="42" t="s">
        <v>794</v>
      </c>
      <c r="E1317" s="42" t="s">
        <v>10</v>
      </c>
      <c r="F1317" s="43" t="s">
        <v>160</v>
      </c>
      <c r="G1317" s="44" t="s">
        <v>812</v>
      </c>
      <c r="H1317" s="45">
        <v>44286</v>
      </c>
      <c r="I1317" s="45">
        <v>45133</v>
      </c>
      <c r="J1317" s="46">
        <v>1500000</v>
      </c>
    </row>
    <row r="1318" spans="2:10" x14ac:dyDescent="0.25">
      <c r="B1318" s="42" t="s">
        <v>792</v>
      </c>
      <c r="C1318" s="43" t="s">
        <v>791</v>
      </c>
      <c r="D1318" s="42" t="s">
        <v>794</v>
      </c>
      <c r="E1318" s="42" t="s">
        <v>10</v>
      </c>
      <c r="F1318" s="43" t="s">
        <v>160</v>
      </c>
      <c r="G1318" s="44" t="s">
        <v>811</v>
      </c>
      <c r="H1318" s="45">
        <v>44316</v>
      </c>
      <c r="I1318" s="45">
        <v>45133</v>
      </c>
      <c r="J1318" s="46">
        <v>1500000</v>
      </c>
    </row>
    <row r="1319" spans="2:10" x14ac:dyDescent="0.25">
      <c r="B1319" s="42" t="s">
        <v>792</v>
      </c>
      <c r="C1319" s="43" t="s">
        <v>791</v>
      </c>
      <c r="D1319" s="42" t="s">
        <v>794</v>
      </c>
      <c r="E1319" s="42" t="s">
        <v>10</v>
      </c>
      <c r="F1319" s="43" t="s">
        <v>160</v>
      </c>
      <c r="G1319" s="44" t="s">
        <v>810</v>
      </c>
      <c r="H1319" s="45">
        <v>44347</v>
      </c>
      <c r="I1319" s="45">
        <v>45133</v>
      </c>
      <c r="J1319" s="46">
        <v>1500000</v>
      </c>
    </row>
    <row r="1320" spans="2:10" x14ac:dyDescent="0.25">
      <c r="B1320" s="42" t="s">
        <v>792</v>
      </c>
      <c r="C1320" s="43" t="s">
        <v>791</v>
      </c>
      <c r="D1320" s="42" t="s">
        <v>794</v>
      </c>
      <c r="E1320" s="42" t="s">
        <v>10</v>
      </c>
      <c r="F1320" s="43" t="s">
        <v>160</v>
      </c>
      <c r="G1320" s="44" t="s">
        <v>809</v>
      </c>
      <c r="H1320" s="45">
        <v>44377</v>
      </c>
      <c r="I1320" s="45">
        <v>45133</v>
      </c>
      <c r="J1320" s="46">
        <v>1500000</v>
      </c>
    </row>
    <row r="1321" spans="2:10" x14ac:dyDescent="0.25">
      <c r="B1321" s="42" t="s">
        <v>792</v>
      </c>
      <c r="C1321" s="43" t="s">
        <v>791</v>
      </c>
      <c r="D1321" s="42" t="s">
        <v>794</v>
      </c>
      <c r="E1321" s="42" t="s">
        <v>10</v>
      </c>
      <c r="F1321" s="43" t="s">
        <v>160</v>
      </c>
      <c r="G1321" s="44" t="s">
        <v>808</v>
      </c>
      <c r="H1321" s="45">
        <v>44408</v>
      </c>
      <c r="I1321" s="45">
        <v>45133</v>
      </c>
      <c r="J1321" s="46">
        <v>1500000</v>
      </c>
    </row>
    <row r="1322" spans="2:10" x14ac:dyDescent="0.25">
      <c r="B1322" s="42" t="s">
        <v>792</v>
      </c>
      <c r="C1322" s="43" t="s">
        <v>791</v>
      </c>
      <c r="D1322" s="42" t="s">
        <v>794</v>
      </c>
      <c r="E1322" s="42" t="s">
        <v>10</v>
      </c>
      <c r="F1322" s="43" t="s">
        <v>160</v>
      </c>
      <c r="G1322" s="44" t="s">
        <v>807</v>
      </c>
      <c r="H1322" s="45">
        <v>44439</v>
      </c>
      <c r="I1322" s="45">
        <v>45133</v>
      </c>
      <c r="J1322" s="46">
        <v>1500000</v>
      </c>
    </row>
    <row r="1323" spans="2:10" x14ac:dyDescent="0.25">
      <c r="B1323" s="42" t="s">
        <v>792</v>
      </c>
      <c r="C1323" s="43" t="s">
        <v>791</v>
      </c>
      <c r="D1323" s="42" t="s">
        <v>794</v>
      </c>
      <c r="E1323" s="42" t="s">
        <v>10</v>
      </c>
      <c r="F1323" s="43" t="s">
        <v>160</v>
      </c>
      <c r="G1323" s="44" t="s">
        <v>806</v>
      </c>
      <c r="H1323" s="45">
        <v>44469</v>
      </c>
      <c r="I1323" s="45">
        <v>45133</v>
      </c>
      <c r="J1323" s="46">
        <v>1500000</v>
      </c>
    </row>
    <row r="1324" spans="2:10" x14ac:dyDescent="0.25">
      <c r="B1324" s="42" t="s">
        <v>792</v>
      </c>
      <c r="C1324" s="43" t="s">
        <v>791</v>
      </c>
      <c r="D1324" s="42" t="s">
        <v>794</v>
      </c>
      <c r="E1324" s="42" t="s">
        <v>10</v>
      </c>
      <c r="F1324" s="43" t="s">
        <v>160</v>
      </c>
      <c r="G1324" s="44" t="s">
        <v>805</v>
      </c>
      <c r="H1324" s="45">
        <v>44500</v>
      </c>
      <c r="I1324" s="45">
        <v>45133</v>
      </c>
      <c r="J1324" s="46">
        <v>1500000</v>
      </c>
    </row>
    <row r="1325" spans="2:10" x14ac:dyDescent="0.25">
      <c r="B1325" s="42" t="s">
        <v>792</v>
      </c>
      <c r="C1325" s="43" t="s">
        <v>791</v>
      </c>
      <c r="D1325" s="42" t="s">
        <v>794</v>
      </c>
      <c r="E1325" s="42" t="s">
        <v>10</v>
      </c>
      <c r="F1325" s="43" t="s">
        <v>160</v>
      </c>
      <c r="G1325" s="44" t="s">
        <v>804</v>
      </c>
      <c r="H1325" s="45">
        <v>44530</v>
      </c>
      <c r="I1325" s="45">
        <v>45133</v>
      </c>
      <c r="J1325" s="46">
        <v>1500000</v>
      </c>
    </row>
    <row r="1326" spans="2:10" x14ac:dyDescent="0.25">
      <c r="B1326" s="42" t="s">
        <v>792</v>
      </c>
      <c r="C1326" s="43" t="s">
        <v>791</v>
      </c>
      <c r="D1326" s="42" t="s">
        <v>794</v>
      </c>
      <c r="E1326" s="42" t="s">
        <v>10</v>
      </c>
      <c r="F1326" s="43" t="s">
        <v>160</v>
      </c>
      <c r="G1326" s="44" t="s">
        <v>803</v>
      </c>
      <c r="H1326" s="45">
        <v>44561</v>
      </c>
      <c r="I1326" s="45">
        <v>45133</v>
      </c>
      <c r="J1326" s="46">
        <v>1500000</v>
      </c>
    </row>
    <row r="1327" spans="2:10" x14ac:dyDescent="0.25">
      <c r="B1327" s="42" t="s">
        <v>792</v>
      </c>
      <c r="C1327" s="43" t="s">
        <v>791</v>
      </c>
      <c r="D1327" s="42" t="s">
        <v>794</v>
      </c>
      <c r="E1327" s="42" t="s">
        <v>10</v>
      </c>
      <c r="F1327" s="43" t="s">
        <v>160</v>
      </c>
      <c r="G1327" s="44" t="s">
        <v>802</v>
      </c>
      <c r="H1327" s="45">
        <v>44620</v>
      </c>
      <c r="I1327" s="45">
        <v>45133</v>
      </c>
      <c r="J1327" s="46">
        <v>1500000</v>
      </c>
    </row>
    <row r="1328" spans="2:10" x14ac:dyDescent="0.25">
      <c r="B1328" s="42" t="s">
        <v>792</v>
      </c>
      <c r="C1328" s="43" t="s">
        <v>791</v>
      </c>
      <c r="D1328" s="42" t="s">
        <v>794</v>
      </c>
      <c r="E1328" s="42" t="s">
        <v>10</v>
      </c>
      <c r="F1328" s="43" t="s">
        <v>160</v>
      </c>
      <c r="G1328" s="44" t="s">
        <v>801</v>
      </c>
      <c r="H1328" s="45">
        <v>44651</v>
      </c>
      <c r="I1328" s="45">
        <v>45133</v>
      </c>
      <c r="J1328" s="46">
        <v>1500000</v>
      </c>
    </row>
    <row r="1329" spans="2:10" x14ac:dyDescent="0.25">
      <c r="B1329" s="42" t="s">
        <v>792</v>
      </c>
      <c r="C1329" s="43" t="s">
        <v>791</v>
      </c>
      <c r="D1329" s="42" t="s">
        <v>794</v>
      </c>
      <c r="E1329" s="42" t="s">
        <v>10</v>
      </c>
      <c r="F1329" s="43" t="s">
        <v>160</v>
      </c>
      <c r="G1329" s="44" t="s">
        <v>800</v>
      </c>
      <c r="H1329" s="45">
        <v>44681</v>
      </c>
      <c r="I1329" s="45">
        <v>45133</v>
      </c>
      <c r="J1329" s="46">
        <v>1500000</v>
      </c>
    </row>
    <row r="1330" spans="2:10" x14ac:dyDescent="0.25">
      <c r="B1330" s="42" t="s">
        <v>792</v>
      </c>
      <c r="C1330" s="43" t="s">
        <v>791</v>
      </c>
      <c r="D1330" s="42" t="s">
        <v>794</v>
      </c>
      <c r="E1330" s="42" t="s">
        <v>10</v>
      </c>
      <c r="F1330" s="43" t="s">
        <v>160</v>
      </c>
      <c r="G1330" s="44" t="s">
        <v>799</v>
      </c>
      <c r="H1330" s="45">
        <v>44742</v>
      </c>
      <c r="I1330" s="45">
        <v>45133</v>
      </c>
      <c r="J1330" s="46">
        <v>1500000</v>
      </c>
    </row>
    <row r="1331" spans="2:10" x14ac:dyDescent="0.25">
      <c r="B1331" s="42" t="s">
        <v>792</v>
      </c>
      <c r="C1331" s="43" t="s">
        <v>791</v>
      </c>
      <c r="D1331" s="42" t="s">
        <v>794</v>
      </c>
      <c r="E1331" s="42" t="s">
        <v>10</v>
      </c>
      <c r="F1331" s="43" t="s">
        <v>160</v>
      </c>
      <c r="G1331" s="44" t="s">
        <v>798</v>
      </c>
      <c r="H1331" s="45">
        <v>44773</v>
      </c>
      <c r="I1331" s="45">
        <v>45133</v>
      </c>
      <c r="J1331" s="46">
        <v>1500000</v>
      </c>
    </row>
    <row r="1332" spans="2:10" x14ac:dyDescent="0.25">
      <c r="B1332" s="42" t="s">
        <v>792</v>
      </c>
      <c r="C1332" s="43" t="s">
        <v>791</v>
      </c>
      <c r="D1332" s="42" t="s">
        <v>794</v>
      </c>
      <c r="E1332" s="42" t="s">
        <v>10</v>
      </c>
      <c r="F1332" s="43" t="s">
        <v>160</v>
      </c>
      <c r="G1332" s="44" t="s">
        <v>797</v>
      </c>
      <c r="H1332" s="45">
        <v>44834</v>
      </c>
      <c r="I1332" s="45">
        <v>45133</v>
      </c>
      <c r="J1332" s="46">
        <v>1500000</v>
      </c>
    </row>
    <row r="1333" spans="2:10" x14ac:dyDescent="0.25">
      <c r="B1333" s="42" t="s">
        <v>792</v>
      </c>
      <c r="C1333" s="43" t="s">
        <v>791</v>
      </c>
      <c r="D1333" s="42" t="s">
        <v>794</v>
      </c>
      <c r="E1333" s="42" t="s">
        <v>10</v>
      </c>
      <c r="F1333" s="43" t="s">
        <v>160</v>
      </c>
      <c r="G1333" s="44" t="s">
        <v>796</v>
      </c>
      <c r="H1333" s="45">
        <v>44834</v>
      </c>
      <c r="I1333" s="45">
        <v>45133</v>
      </c>
      <c r="J1333" s="46">
        <v>1500000</v>
      </c>
    </row>
    <row r="1334" spans="2:10" x14ac:dyDescent="0.25">
      <c r="B1334" s="42" t="s">
        <v>792</v>
      </c>
      <c r="C1334" s="43" t="s">
        <v>791</v>
      </c>
      <c r="D1334" s="42" t="s">
        <v>794</v>
      </c>
      <c r="E1334" s="42" t="s">
        <v>10</v>
      </c>
      <c r="F1334" s="43" t="s">
        <v>160</v>
      </c>
      <c r="G1334" s="44" t="s">
        <v>795</v>
      </c>
      <c r="H1334" s="45">
        <v>44834</v>
      </c>
      <c r="I1334" s="45">
        <v>45133</v>
      </c>
      <c r="J1334" s="46">
        <v>1500000</v>
      </c>
    </row>
    <row r="1335" spans="2:10" x14ac:dyDescent="0.25">
      <c r="B1335" s="42" t="s">
        <v>792</v>
      </c>
      <c r="C1335" s="43" t="s">
        <v>791</v>
      </c>
      <c r="D1335" s="42" t="s">
        <v>794</v>
      </c>
      <c r="E1335" s="42" t="s">
        <v>10</v>
      </c>
      <c r="F1335" s="43" t="s">
        <v>160</v>
      </c>
      <c r="G1335" s="44" t="s">
        <v>793</v>
      </c>
      <c r="H1335" s="45">
        <v>44834</v>
      </c>
      <c r="I1335" s="45">
        <v>45133</v>
      </c>
      <c r="J1335" s="46">
        <v>1500000</v>
      </c>
    </row>
    <row r="1336" spans="2:10" x14ac:dyDescent="0.25">
      <c r="B1336" s="42" t="s">
        <v>35</v>
      </c>
      <c r="C1336" s="43" t="s">
        <v>34</v>
      </c>
      <c r="D1336" s="42" t="s">
        <v>38</v>
      </c>
      <c r="E1336" s="42" t="s">
        <v>37</v>
      </c>
      <c r="F1336" s="43" t="s">
        <v>27</v>
      </c>
      <c r="G1336" s="44" t="s">
        <v>36</v>
      </c>
      <c r="H1336" s="45">
        <v>44210</v>
      </c>
      <c r="I1336" s="45">
        <v>45133</v>
      </c>
      <c r="J1336" s="46">
        <v>1683000</v>
      </c>
    </row>
    <row r="1337" spans="2:10" x14ac:dyDescent="0.25">
      <c r="B1337" s="42" t="s">
        <v>83</v>
      </c>
      <c r="C1337" s="43" t="s">
        <v>82</v>
      </c>
      <c r="D1337" s="42" t="s">
        <v>85</v>
      </c>
      <c r="E1337" s="42" t="s">
        <v>10</v>
      </c>
      <c r="F1337" s="43" t="s">
        <v>0</v>
      </c>
      <c r="G1337" s="44" t="s">
        <v>84</v>
      </c>
      <c r="H1337" s="45">
        <v>44929</v>
      </c>
      <c r="I1337" s="45">
        <v>45133</v>
      </c>
      <c r="J1337" s="46">
        <v>5544000</v>
      </c>
    </row>
    <row r="1338" spans="2:10" x14ac:dyDescent="0.25">
      <c r="B1338" s="42" t="s">
        <v>271</v>
      </c>
      <c r="C1338" s="43" t="s">
        <v>270</v>
      </c>
      <c r="D1338" s="42" t="s">
        <v>274</v>
      </c>
      <c r="E1338" s="42" t="s">
        <v>273</v>
      </c>
      <c r="F1338" s="43" t="s">
        <v>27</v>
      </c>
      <c r="G1338" s="44" t="s">
        <v>272</v>
      </c>
      <c r="H1338" s="45">
        <v>44156</v>
      </c>
      <c r="I1338" s="45">
        <v>45133</v>
      </c>
      <c r="J1338" s="46">
        <v>10023477</v>
      </c>
    </row>
    <row r="1339" spans="2:10" x14ac:dyDescent="0.25">
      <c r="B1339" s="42" t="s">
        <v>1211</v>
      </c>
      <c r="C1339" s="43" t="s">
        <v>1210</v>
      </c>
      <c r="D1339" s="42" t="s">
        <v>1213</v>
      </c>
      <c r="E1339" s="42" t="s">
        <v>10</v>
      </c>
      <c r="F1339" s="43" t="s">
        <v>27</v>
      </c>
      <c r="G1339" s="44" t="s">
        <v>1215</v>
      </c>
      <c r="H1339" s="45">
        <v>44899</v>
      </c>
      <c r="I1339" s="45">
        <v>45133</v>
      </c>
      <c r="J1339" s="46">
        <v>8472836.4000000004</v>
      </c>
    </row>
    <row r="1340" spans="2:10" x14ac:dyDescent="0.25">
      <c r="B1340" s="42" t="s">
        <v>1211</v>
      </c>
      <c r="C1340" s="43" t="s">
        <v>1210</v>
      </c>
      <c r="D1340" s="42" t="s">
        <v>1213</v>
      </c>
      <c r="E1340" s="42" t="s">
        <v>10</v>
      </c>
      <c r="F1340" s="43" t="s">
        <v>27</v>
      </c>
      <c r="G1340" s="44" t="s">
        <v>1214</v>
      </c>
      <c r="H1340" s="45">
        <v>44928</v>
      </c>
      <c r="I1340" s="45">
        <v>45133</v>
      </c>
      <c r="J1340" s="46">
        <v>8472836.4000000004</v>
      </c>
    </row>
    <row r="1341" spans="2:10" x14ac:dyDescent="0.25">
      <c r="B1341" s="42" t="s">
        <v>1211</v>
      </c>
      <c r="C1341" s="43" t="s">
        <v>1210</v>
      </c>
      <c r="D1341" s="42" t="s">
        <v>1213</v>
      </c>
      <c r="E1341" s="42" t="s">
        <v>10</v>
      </c>
      <c r="F1341" s="43" t="s">
        <v>27</v>
      </c>
      <c r="G1341" s="44" t="s">
        <v>1212</v>
      </c>
      <c r="H1341" s="45">
        <v>44955</v>
      </c>
      <c r="I1341" s="45">
        <v>45133</v>
      </c>
      <c r="J1341" s="46">
        <v>365973.3</v>
      </c>
    </row>
    <row r="1342" spans="2:10" x14ac:dyDescent="0.25">
      <c r="B1342" s="42" t="s">
        <v>138</v>
      </c>
      <c r="C1342" s="43" t="s">
        <v>137</v>
      </c>
      <c r="D1342" s="42" t="s">
        <v>140</v>
      </c>
      <c r="E1342" s="42" t="s">
        <v>10</v>
      </c>
      <c r="F1342" s="43" t="s">
        <v>27</v>
      </c>
      <c r="G1342" s="44" t="s">
        <v>145</v>
      </c>
      <c r="H1342" s="45">
        <v>44935</v>
      </c>
      <c r="I1342" s="45">
        <v>45133</v>
      </c>
      <c r="J1342" s="46">
        <v>3378375</v>
      </c>
    </row>
    <row r="1343" spans="2:10" x14ac:dyDescent="0.25">
      <c r="B1343" s="42" t="s">
        <v>138</v>
      </c>
      <c r="C1343" s="43" t="s">
        <v>137</v>
      </c>
      <c r="D1343" s="42" t="s">
        <v>140</v>
      </c>
      <c r="E1343" s="42" t="s">
        <v>10</v>
      </c>
      <c r="F1343" s="43" t="s">
        <v>27</v>
      </c>
      <c r="G1343" s="44" t="s">
        <v>144</v>
      </c>
      <c r="H1343" s="45">
        <v>44958</v>
      </c>
      <c r="I1343" s="45">
        <v>45133</v>
      </c>
      <c r="J1343" s="46">
        <v>3508312.5</v>
      </c>
    </row>
    <row r="1344" spans="2:10" x14ac:dyDescent="0.25">
      <c r="B1344" s="42" t="s">
        <v>138</v>
      </c>
      <c r="C1344" s="43" t="s">
        <v>137</v>
      </c>
      <c r="D1344" s="42" t="s">
        <v>140</v>
      </c>
      <c r="E1344" s="42" t="s">
        <v>10</v>
      </c>
      <c r="F1344" s="43" t="s">
        <v>27</v>
      </c>
      <c r="G1344" s="44" t="s">
        <v>143</v>
      </c>
      <c r="H1344" s="45">
        <v>44966</v>
      </c>
      <c r="I1344" s="45">
        <v>45133</v>
      </c>
      <c r="J1344" s="46">
        <v>3508312.5</v>
      </c>
    </row>
    <row r="1345" spans="2:10" x14ac:dyDescent="0.25">
      <c r="B1345" s="42" t="s">
        <v>138</v>
      </c>
      <c r="C1345" s="43" t="s">
        <v>137</v>
      </c>
      <c r="D1345" s="42" t="s">
        <v>140</v>
      </c>
      <c r="E1345" s="42" t="s">
        <v>10</v>
      </c>
      <c r="F1345" s="43" t="s">
        <v>27</v>
      </c>
      <c r="G1345" s="44" t="s">
        <v>142</v>
      </c>
      <c r="H1345" s="45">
        <v>44969</v>
      </c>
      <c r="I1345" s="45">
        <v>45133</v>
      </c>
      <c r="J1345" s="46">
        <v>3508313</v>
      </c>
    </row>
    <row r="1346" spans="2:10" x14ac:dyDescent="0.25">
      <c r="B1346" s="42" t="s">
        <v>138</v>
      </c>
      <c r="C1346" s="43" t="s">
        <v>137</v>
      </c>
      <c r="D1346" s="42" t="s">
        <v>140</v>
      </c>
      <c r="E1346" s="42" t="s">
        <v>10</v>
      </c>
      <c r="F1346" s="43" t="s">
        <v>27</v>
      </c>
      <c r="G1346" s="44" t="s">
        <v>141</v>
      </c>
      <c r="H1346" s="45">
        <v>44980</v>
      </c>
      <c r="I1346" s="45">
        <v>45133</v>
      </c>
      <c r="J1346" s="46">
        <v>1980000</v>
      </c>
    </row>
    <row r="1347" spans="2:10" x14ac:dyDescent="0.25">
      <c r="B1347" s="42" t="s">
        <v>138</v>
      </c>
      <c r="C1347" s="43" t="s">
        <v>137</v>
      </c>
      <c r="D1347" s="42" t="s">
        <v>140</v>
      </c>
      <c r="E1347" s="42" t="s">
        <v>10</v>
      </c>
      <c r="F1347" s="43" t="s">
        <v>27</v>
      </c>
      <c r="G1347" s="44" t="s">
        <v>139</v>
      </c>
      <c r="H1347" s="45">
        <v>44983</v>
      </c>
      <c r="I1347" s="45">
        <v>45133</v>
      </c>
      <c r="J1347" s="46">
        <v>1980000</v>
      </c>
    </row>
    <row r="1348" spans="2:10" x14ac:dyDescent="0.25">
      <c r="B1348" s="42" t="s">
        <v>1123</v>
      </c>
      <c r="C1348" s="43" t="s">
        <v>1122</v>
      </c>
      <c r="D1348" s="42" t="s">
        <v>1124</v>
      </c>
      <c r="E1348" s="42" t="s">
        <v>10</v>
      </c>
      <c r="F1348" s="43" t="s">
        <v>285</v>
      </c>
      <c r="G1348" s="44" t="s">
        <v>1125</v>
      </c>
      <c r="H1348" s="45">
        <v>44655</v>
      </c>
      <c r="I1348" s="45">
        <v>45133</v>
      </c>
      <c r="J1348" s="46">
        <v>941759</v>
      </c>
    </row>
    <row r="1349" spans="2:10" x14ac:dyDescent="0.25">
      <c r="B1349" s="42" t="s">
        <v>1123</v>
      </c>
      <c r="C1349" s="43" t="s">
        <v>1122</v>
      </c>
      <c r="D1349" s="42" t="s">
        <v>1124</v>
      </c>
      <c r="E1349" s="42" t="s">
        <v>10</v>
      </c>
      <c r="F1349" s="43" t="s">
        <v>285</v>
      </c>
      <c r="G1349" s="44" t="s">
        <v>1845</v>
      </c>
      <c r="H1349" s="45">
        <v>44994</v>
      </c>
      <c r="I1349" s="45">
        <v>45133</v>
      </c>
      <c r="J1349" s="46">
        <v>38555</v>
      </c>
    </row>
    <row r="1350" spans="2:10" x14ac:dyDescent="0.25">
      <c r="B1350" s="42" t="s">
        <v>1123</v>
      </c>
      <c r="C1350" s="43" t="s">
        <v>1122</v>
      </c>
      <c r="D1350" s="42" t="s">
        <v>1124</v>
      </c>
      <c r="E1350" s="42" t="s">
        <v>10</v>
      </c>
      <c r="F1350" s="43" t="s">
        <v>285</v>
      </c>
      <c r="G1350" s="44" t="s">
        <v>1846</v>
      </c>
      <c r="H1350" s="45">
        <v>44994</v>
      </c>
      <c r="I1350" s="45">
        <v>45133</v>
      </c>
      <c r="J1350" s="46">
        <v>640666</v>
      </c>
    </row>
    <row r="1351" spans="2:10" x14ac:dyDescent="0.25">
      <c r="B1351" s="42" t="s">
        <v>515</v>
      </c>
      <c r="C1351" s="43" t="s">
        <v>514</v>
      </c>
      <c r="D1351" s="42" t="s">
        <v>518</v>
      </c>
      <c r="E1351" s="42" t="s">
        <v>118</v>
      </c>
      <c r="F1351" s="43" t="s">
        <v>516</v>
      </c>
      <c r="G1351" s="44" t="s">
        <v>519</v>
      </c>
      <c r="H1351" s="45">
        <v>44784</v>
      </c>
      <c r="I1351" s="45">
        <v>45133</v>
      </c>
      <c r="J1351" s="46">
        <v>4349985.6100000003</v>
      </c>
    </row>
    <row r="1352" spans="2:10" x14ac:dyDescent="0.25">
      <c r="B1352" s="42" t="s">
        <v>515</v>
      </c>
      <c r="C1352" s="43" t="s">
        <v>514</v>
      </c>
      <c r="D1352" s="42" t="s">
        <v>518</v>
      </c>
      <c r="E1352" s="42" t="s">
        <v>118</v>
      </c>
      <c r="F1352" s="43" t="s">
        <v>516</v>
      </c>
      <c r="G1352" s="44" t="s">
        <v>517</v>
      </c>
      <c r="H1352" s="45">
        <v>44798</v>
      </c>
      <c r="I1352" s="45">
        <v>45133</v>
      </c>
      <c r="J1352" s="46">
        <v>16189620.74</v>
      </c>
    </row>
    <row r="1353" spans="2:10" x14ac:dyDescent="0.25">
      <c r="B1353" s="42" t="s">
        <v>246</v>
      </c>
      <c r="C1353" s="43" t="s">
        <v>245</v>
      </c>
      <c r="D1353" s="42" t="s">
        <v>248</v>
      </c>
      <c r="E1353" s="42" t="s">
        <v>10</v>
      </c>
      <c r="F1353" s="43" t="s">
        <v>168</v>
      </c>
      <c r="G1353" s="44" t="s">
        <v>247</v>
      </c>
      <c r="H1353" s="45">
        <v>45108</v>
      </c>
      <c r="I1353" s="45">
        <v>45133</v>
      </c>
      <c r="J1353" s="46">
        <v>571920854.47000003</v>
      </c>
    </row>
    <row r="1354" spans="2:10" x14ac:dyDescent="0.25">
      <c r="B1354" s="42" t="s">
        <v>1274</v>
      </c>
      <c r="C1354" s="43" t="s">
        <v>1273</v>
      </c>
      <c r="D1354" s="42" t="s">
        <v>1276</v>
      </c>
      <c r="E1354" s="42" t="s">
        <v>286</v>
      </c>
      <c r="F1354" s="43" t="s">
        <v>2</v>
      </c>
      <c r="G1354" s="44" t="s">
        <v>1285</v>
      </c>
      <c r="H1354" s="45">
        <v>44441</v>
      </c>
      <c r="I1354" s="45">
        <v>45133</v>
      </c>
      <c r="J1354" s="46">
        <v>225056</v>
      </c>
    </row>
    <row r="1355" spans="2:10" x14ac:dyDescent="0.25">
      <c r="B1355" s="42" t="s">
        <v>1274</v>
      </c>
      <c r="C1355" s="43" t="s">
        <v>1273</v>
      </c>
      <c r="D1355" s="42" t="s">
        <v>1276</v>
      </c>
      <c r="E1355" s="42" t="s">
        <v>286</v>
      </c>
      <c r="F1355" s="43" t="s">
        <v>2</v>
      </c>
      <c r="G1355" s="44" t="s">
        <v>1284</v>
      </c>
      <c r="H1355" s="45">
        <v>44443</v>
      </c>
      <c r="I1355" s="45">
        <v>45133</v>
      </c>
      <c r="J1355" s="46">
        <v>534347</v>
      </c>
    </row>
    <row r="1356" spans="2:10" x14ac:dyDescent="0.25">
      <c r="B1356" s="42" t="s">
        <v>1274</v>
      </c>
      <c r="C1356" s="43" t="s">
        <v>1273</v>
      </c>
      <c r="D1356" s="42" t="s">
        <v>1276</v>
      </c>
      <c r="E1356" s="42" t="s">
        <v>286</v>
      </c>
      <c r="F1356" s="43" t="s">
        <v>2</v>
      </c>
      <c r="G1356" s="44" t="s">
        <v>1283</v>
      </c>
      <c r="H1356" s="45">
        <v>44443</v>
      </c>
      <c r="I1356" s="45">
        <v>45133</v>
      </c>
      <c r="J1356" s="46">
        <v>251516</v>
      </c>
    </row>
    <row r="1357" spans="2:10" x14ac:dyDescent="0.25">
      <c r="B1357" s="42" t="s">
        <v>1274</v>
      </c>
      <c r="C1357" s="43" t="s">
        <v>1273</v>
      </c>
      <c r="D1357" s="42" t="s">
        <v>1276</v>
      </c>
      <c r="E1357" s="42" t="s">
        <v>286</v>
      </c>
      <c r="F1357" s="43" t="s">
        <v>2</v>
      </c>
      <c r="G1357" s="44" t="s">
        <v>1282</v>
      </c>
      <c r="H1357" s="45">
        <v>44443</v>
      </c>
      <c r="I1357" s="45">
        <v>45133</v>
      </c>
      <c r="J1357" s="46">
        <v>6838</v>
      </c>
    </row>
    <row r="1358" spans="2:10" x14ac:dyDescent="0.25">
      <c r="B1358" s="42" t="s">
        <v>1274</v>
      </c>
      <c r="C1358" s="43" t="s">
        <v>1273</v>
      </c>
      <c r="D1358" s="42" t="s">
        <v>1276</v>
      </c>
      <c r="E1358" s="42" t="s">
        <v>286</v>
      </c>
      <c r="F1358" s="43" t="s">
        <v>2</v>
      </c>
      <c r="G1358" s="44" t="s">
        <v>1281</v>
      </c>
      <c r="H1358" s="45">
        <v>44445</v>
      </c>
      <c r="I1358" s="45">
        <v>45133</v>
      </c>
      <c r="J1358" s="46">
        <v>637609</v>
      </c>
    </row>
    <row r="1359" spans="2:10" x14ac:dyDescent="0.25">
      <c r="B1359" s="42" t="s">
        <v>1274</v>
      </c>
      <c r="C1359" s="43" t="s">
        <v>1273</v>
      </c>
      <c r="D1359" s="42" t="s">
        <v>1276</v>
      </c>
      <c r="E1359" s="42" t="s">
        <v>286</v>
      </c>
      <c r="F1359" s="43" t="s">
        <v>2</v>
      </c>
      <c r="G1359" s="44" t="s">
        <v>1280</v>
      </c>
      <c r="H1359" s="45">
        <v>44445</v>
      </c>
      <c r="I1359" s="45">
        <v>45133</v>
      </c>
      <c r="J1359" s="46">
        <v>112281</v>
      </c>
    </row>
    <row r="1360" spans="2:10" x14ac:dyDescent="0.25">
      <c r="B1360" s="42" t="s">
        <v>1274</v>
      </c>
      <c r="C1360" s="43" t="s">
        <v>1273</v>
      </c>
      <c r="D1360" s="42" t="s">
        <v>1276</v>
      </c>
      <c r="E1360" s="42" t="s">
        <v>286</v>
      </c>
      <c r="F1360" s="43" t="s">
        <v>2</v>
      </c>
      <c r="G1360" s="44" t="s">
        <v>1279</v>
      </c>
      <c r="H1360" s="45">
        <v>44452</v>
      </c>
      <c r="I1360" s="45">
        <v>45133</v>
      </c>
      <c r="J1360" s="46">
        <v>407400</v>
      </c>
    </row>
    <row r="1361" spans="2:10" x14ac:dyDescent="0.25">
      <c r="B1361" s="42" t="s">
        <v>1274</v>
      </c>
      <c r="C1361" s="43" t="s">
        <v>1273</v>
      </c>
      <c r="D1361" s="42" t="s">
        <v>1276</v>
      </c>
      <c r="E1361" s="42" t="s">
        <v>286</v>
      </c>
      <c r="F1361" s="43" t="s">
        <v>2</v>
      </c>
      <c r="G1361" s="44" t="s">
        <v>1278</v>
      </c>
      <c r="H1361" s="45">
        <v>44452</v>
      </c>
      <c r="I1361" s="45">
        <v>45133</v>
      </c>
      <c r="J1361" s="46">
        <v>172434</v>
      </c>
    </row>
    <row r="1362" spans="2:10" x14ac:dyDescent="0.25">
      <c r="B1362" s="42" t="s">
        <v>1274</v>
      </c>
      <c r="C1362" s="43" t="s">
        <v>1273</v>
      </c>
      <c r="D1362" s="42" t="s">
        <v>1276</v>
      </c>
      <c r="E1362" s="42" t="s">
        <v>286</v>
      </c>
      <c r="F1362" s="43" t="s">
        <v>2</v>
      </c>
      <c r="G1362" s="44" t="s">
        <v>1277</v>
      </c>
      <c r="H1362" s="45">
        <v>44536</v>
      </c>
      <c r="I1362" s="45">
        <v>45133</v>
      </c>
      <c r="J1362" s="46">
        <v>481131</v>
      </c>
    </row>
    <row r="1363" spans="2:10" x14ac:dyDescent="0.25">
      <c r="B1363" s="42" t="s">
        <v>1274</v>
      </c>
      <c r="C1363" s="43" t="s">
        <v>1273</v>
      </c>
      <c r="D1363" s="42" t="s">
        <v>1276</v>
      </c>
      <c r="E1363" s="42" t="s">
        <v>286</v>
      </c>
      <c r="F1363" s="43" t="s">
        <v>2</v>
      </c>
      <c r="G1363" s="44" t="s">
        <v>1275</v>
      </c>
      <c r="H1363" s="45">
        <v>44536</v>
      </c>
      <c r="I1363" s="45">
        <v>45133</v>
      </c>
      <c r="J1363" s="46">
        <v>95433</v>
      </c>
    </row>
    <row r="1364" spans="2:10" x14ac:dyDescent="0.25">
      <c r="B1364" s="42" t="s">
        <v>1570</v>
      </c>
      <c r="C1364" s="43" t="s">
        <v>1569</v>
      </c>
      <c r="D1364" s="71" t="s">
        <v>1571</v>
      </c>
      <c r="E1364" s="42" t="s">
        <v>10</v>
      </c>
      <c r="F1364" s="43" t="s">
        <v>0</v>
      </c>
      <c r="G1364" s="44" t="s">
        <v>1875</v>
      </c>
      <c r="H1364" s="45">
        <v>44969</v>
      </c>
      <c r="I1364" s="45">
        <v>45133</v>
      </c>
      <c r="J1364" s="46">
        <v>232790</v>
      </c>
    </row>
    <row r="1365" spans="2:10" x14ac:dyDescent="0.25">
      <c r="B1365" s="42" t="s">
        <v>1570</v>
      </c>
      <c r="C1365" s="43" t="s">
        <v>1569</v>
      </c>
      <c r="D1365" s="71" t="s">
        <v>1571</v>
      </c>
      <c r="E1365" s="42" t="s">
        <v>10</v>
      </c>
      <c r="F1365" s="43" t="s">
        <v>0</v>
      </c>
      <c r="G1365" s="44" t="s">
        <v>1876</v>
      </c>
      <c r="H1365" s="45">
        <v>44978</v>
      </c>
      <c r="I1365" s="45">
        <v>45133</v>
      </c>
      <c r="J1365" s="46">
        <v>24000</v>
      </c>
    </row>
    <row r="1366" spans="2:10" x14ac:dyDescent="0.25">
      <c r="B1366" s="42" t="s">
        <v>1570</v>
      </c>
      <c r="C1366" s="43" t="s">
        <v>1569</v>
      </c>
      <c r="D1366" s="71" t="s">
        <v>1571</v>
      </c>
      <c r="E1366" s="42" t="s">
        <v>10</v>
      </c>
      <c r="F1366" s="43" t="s">
        <v>0</v>
      </c>
      <c r="G1366" s="44" t="s">
        <v>1877</v>
      </c>
      <c r="H1366" s="45">
        <v>44985</v>
      </c>
      <c r="I1366" s="45">
        <v>45133</v>
      </c>
      <c r="J1366" s="46">
        <v>160000</v>
      </c>
    </row>
    <row r="1367" spans="2:10" x14ac:dyDescent="0.25">
      <c r="B1367" s="42" t="s">
        <v>627</v>
      </c>
      <c r="C1367" s="43" t="s">
        <v>626</v>
      </c>
      <c r="D1367" s="42" t="s">
        <v>629</v>
      </c>
      <c r="E1367" s="42" t="s">
        <v>20</v>
      </c>
      <c r="F1367" s="43" t="s">
        <v>18</v>
      </c>
      <c r="G1367" s="44" t="s">
        <v>628</v>
      </c>
      <c r="H1367" s="45">
        <v>44925</v>
      </c>
      <c r="I1367" s="45">
        <v>45133</v>
      </c>
      <c r="J1367" s="46">
        <v>316000</v>
      </c>
    </row>
    <row r="1368" spans="2:10" x14ac:dyDescent="0.25">
      <c r="B1368" s="42" t="s">
        <v>31</v>
      </c>
      <c r="C1368" s="43" t="s">
        <v>30</v>
      </c>
      <c r="D1368" s="71" t="s">
        <v>33</v>
      </c>
      <c r="E1368" s="42" t="s">
        <v>32</v>
      </c>
      <c r="F1368" s="43" t="s">
        <v>0</v>
      </c>
      <c r="G1368" s="44" t="s">
        <v>615</v>
      </c>
      <c r="H1368" s="45">
        <v>44926</v>
      </c>
      <c r="I1368" s="45">
        <v>45133</v>
      </c>
      <c r="J1368" s="46">
        <v>25032</v>
      </c>
    </row>
    <row r="1369" spans="2:10" x14ac:dyDescent="0.25">
      <c r="B1369" s="42" t="s">
        <v>31</v>
      </c>
      <c r="C1369" s="43" t="s">
        <v>30</v>
      </c>
      <c r="D1369" s="71" t="s">
        <v>33</v>
      </c>
      <c r="E1369" s="42" t="s">
        <v>32</v>
      </c>
      <c r="F1369" s="43" t="s">
        <v>0</v>
      </c>
      <c r="G1369" s="44" t="s">
        <v>1870</v>
      </c>
      <c r="H1369" s="45">
        <v>44966</v>
      </c>
      <c r="I1369" s="45">
        <v>45133</v>
      </c>
      <c r="J1369" s="46">
        <v>612000</v>
      </c>
    </row>
    <row r="1370" spans="2:10" x14ac:dyDescent="0.25">
      <c r="B1370" s="42" t="s">
        <v>31</v>
      </c>
      <c r="C1370" s="43" t="s">
        <v>30</v>
      </c>
      <c r="D1370" s="71" t="s">
        <v>33</v>
      </c>
      <c r="E1370" s="42" t="s">
        <v>32</v>
      </c>
      <c r="F1370" s="43" t="s">
        <v>0</v>
      </c>
      <c r="G1370" s="44" t="s">
        <v>1871</v>
      </c>
      <c r="H1370" s="45">
        <v>44985</v>
      </c>
      <c r="I1370" s="45">
        <v>45133</v>
      </c>
      <c r="J1370" s="46">
        <v>196248</v>
      </c>
    </row>
    <row r="1371" spans="2:10" x14ac:dyDescent="0.25">
      <c r="B1371" s="42" t="s">
        <v>31</v>
      </c>
      <c r="C1371" s="43" t="s">
        <v>30</v>
      </c>
      <c r="D1371" s="71" t="s">
        <v>33</v>
      </c>
      <c r="E1371" s="42" t="s">
        <v>32</v>
      </c>
      <c r="F1371" s="43" t="s">
        <v>0</v>
      </c>
      <c r="G1371" s="44" t="s">
        <v>1872</v>
      </c>
      <c r="H1371" s="45">
        <v>44985</v>
      </c>
      <c r="I1371" s="45">
        <v>45133</v>
      </c>
      <c r="J1371" s="46">
        <v>176000</v>
      </c>
    </row>
    <row r="1372" spans="2:10" x14ac:dyDescent="0.25">
      <c r="B1372" s="42" t="s">
        <v>31</v>
      </c>
      <c r="C1372" s="43" t="s">
        <v>30</v>
      </c>
      <c r="D1372" s="71" t="s">
        <v>33</v>
      </c>
      <c r="E1372" s="42" t="s">
        <v>32</v>
      </c>
      <c r="F1372" s="43" t="s">
        <v>0</v>
      </c>
      <c r="G1372" s="44" t="s">
        <v>1873</v>
      </c>
      <c r="H1372" s="45">
        <v>44987</v>
      </c>
      <c r="I1372" s="45">
        <v>45133</v>
      </c>
      <c r="J1372" s="46">
        <v>237549</v>
      </c>
    </row>
    <row r="1373" spans="2:10" x14ac:dyDescent="0.25">
      <c r="B1373" s="42" t="s">
        <v>31</v>
      </c>
      <c r="C1373" s="43" t="s">
        <v>30</v>
      </c>
      <c r="D1373" s="71" t="s">
        <v>33</v>
      </c>
      <c r="E1373" s="42" t="s">
        <v>32</v>
      </c>
      <c r="F1373" s="43" t="s">
        <v>0</v>
      </c>
      <c r="G1373" s="44" t="s">
        <v>1874</v>
      </c>
      <c r="H1373" s="45">
        <v>44988</v>
      </c>
      <c r="I1373" s="45">
        <v>45133</v>
      </c>
      <c r="J1373" s="46">
        <v>174300</v>
      </c>
    </row>
    <row r="1374" spans="2:10" x14ac:dyDescent="0.25">
      <c r="B1374" s="42" t="s">
        <v>1217</v>
      </c>
      <c r="C1374" s="43" t="s">
        <v>1216</v>
      </c>
      <c r="D1374" s="42" t="s">
        <v>1219</v>
      </c>
      <c r="E1374" s="42" t="s">
        <v>20</v>
      </c>
      <c r="F1374" s="43" t="s">
        <v>18</v>
      </c>
      <c r="G1374" s="44" t="s">
        <v>1218</v>
      </c>
      <c r="H1374" s="45">
        <v>44679</v>
      </c>
      <c r="I1374" s="45">
        <v>45133</v>
      </c>
      <c r="J1374" s="46">
        <v>1867364</v>
      </c>
    </row>
    <row r="1375" spans="2:10" x14ac:dyDescent="0.25">
      <c r="B1375" s="9" t="s">
        <v>1963</v>
      </c>
      <c r="C1375" s="9"/>
      <c r="D1375" s="9"/>
      <c r="E1375" s="9"/>
      <c r="F1375" s="9"/>
      <c r="G1375" s="9"/>
      <c r="H1375" s="9"/>
      <c r="I1375" s="9"/>
      <c r="J1375" s="29">
        <f>SUM(J411:J1374)</f>
        <v>13675510267.499996</v>
      </c>
    </row>
    <row r="1377" spans="2:10" x14ac:dyDescent="0.25">
      <c r="B1377" s="9" t="s">
        <v>1964</v>
      </c>
      <c r="C1377" s="9"/>
      <c r="D1377" s="9"/>
      <c r="E1377" s="9"/>
      <c r="F1377" s="9"/>
      <c r="G1377" s="9"/>
      <c r="H1377" s="9"/>
      <c r="I1377" s="9"/>
      <c r="J1377" s="29">
        <f>J1375+J405+J265+J119</f>
        <v>44967803240.807716</v>
      </c>
    </row>
  </sheetData>
  <sortState xmlns:xlrd2="http://schemas.microsoft.com/office/spreadsheetml/2017/richdata2" ref="B411:J1374">
    <sortCondition ref="B411:B1374"/>
  </sortState>
  <mergeCells count="4">
    <mergeCell ref="B2:J2"/>
    <mergeCell ref="B3:J3"/>
    <mergeCell ref="B4:J4"/>
    <mergeCell ref="B5:J5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963BB-FED1-4F00-99F8-EDF1378B1EE6}">
  <dimension ref="B1:WTU1404"/>
  <sheetViews>
    <sheetView topLeftCell="H1" zoomScaleNormal="100" workbookViewId="0">
      <pane ySplit="5" topLeftCell="A1378" activePane="bottomLeft" state="frozen"/>
      <selection pane="bottomLeft" activeCell="M1413" sqref="M1413"/>
    </sheetView>
  </sheetViews>
  <sheetFormatPr baseColWidth="10" defaultRowHeight="13.5" x14ac:dyDescent="0.25"/>
  <cols>
    <col min="1" max="1" width="3.42578125" style="73" customWidth="1"/>
    <col min="2" max="2" width="37.28515625" style="73" customWidth="1"/>
    <col min="3" max="3" width="14.5703125" style="73" customWidth="1"/>
    <col min="4" max="4" width="13.28515625" style="73" customWidth="1"/>
    <col min="5" max="6" width="9.5703125" style="73" customWidth="1"/>
    <col min="7" max="7" width="16.28515625" style="75" customWidth="1"/>
    <col min="8" max="8" width="16.42578125" style="73" customWidth="1"/>
    <col min="9" max="9" width="15.7109375" style="73" customWidth="1"/>
    <col min="10" max="10" width="13.85546875" style="73" customWidth="1"/>
    <col min="11" max="228" width="11.42578125" style="73"/>
    <col min="229" max="229" width="17.85546875" style="73" customWidth="1"/>
    <col min="230" max="230" width="45.5703125" style="73" bestFit="1" customWidth="1"/>
    <col min="231" max="232" width="11.42578125" style="73"/>
    <col min="233" max="233" width="22.85546875" style="73" customWidth="1"/>
    <col min="234" max="234" width="11.42578125" style="73"/>
    <col min="235" max="235" width="20.140625" style="73" bestFit="1" customWidth="1"/>
    <col min="236" max="236" width="23.7109375" style="73" bestFit="1" customWidth="1"/>
    <col min="237" max="240" width="11.42578125" style="73"/>
    <col min="241" max="241" width="17.42578125" style="73" bestFit="1" customWidth="1"/>
    <col min="242" max="242" width="14.85546875" style="73" bestFit="1" customWidth="1"/>
    <col min="243" max="244" width="14.28515625" style="73" bestFit="1" customWidth="1"/>
    <col min="245" max="245" width="13.85546875" style="73" bestFit="1" customWidth="1"/>
    <col min="246" max="246" width="15.140625" style="73" bestFit="1" customWidth="1"/>
    <col min="247" max="247" width="5.85546875" style="73" customWidth="1"/>
    <col min="248" max="248" width="17.5703125" style="73" bestFit="1" customWidth="1"/>
    <col min="249" max="249" width="17.140625" style="73" bestFit="1" customWidth="1"/>
    <col min="250" max="250" width="15.140625" style="73" bestFit="1" customWidth="1"/>
    <col min="251" max="251" width="16.85546875" style="73" bestFit="1" customWidth="1"/>
    <col min="252" max="252" width="33.7109375" style="73" bestFit="1" customWidth="1"/>
    <col min="253" max="253" width="14.42578125" style="73" bestFit="1" customWidth="1"/>
    <col min="254" max="484" width="11.42578125" style="73"/>
    <col min="485" max="485" width="17.85546875" style="73" customWidth="1"/>
    <col min="486" max="486" width="45.5703125" style="73" bestFit="1" customWidth="1"/>
    <col min="487" max="488" width="11.42578125" style="73"/>
    <col min="489" max="489" width="22.85546875" style="73" customWidth="1"/>
    <col min="490" max="490" width="11.42578125" style="73"/>
    <col min="491" max="491" width="20.140625" style="73" bestFit="1" customWidth="1"/>
    <col min="492" max="492" width="23.7109375" style="73" bestFit="1" customWidth="1"/>
    <col min="493" max="496" width="11.42578125" style="73"/>
    <col min="497" max="497" width="17.42578125" style="73" bestFit="1" customWidth="1"/>
    <col min="498" max="498" width="14.85546875" style="73" bestFit="1" customWidth="1"/>
    <col min="499" max="500" width="14.28515625" style="73" bestFit="1" customWidth="1"/>
    <col min="501" max="501" width="13.85546875" style="73" bestFit="1" customWidth="1"/>
    <col min="502" max="502" width="15.140625" style="73" bestFit="1" customWidth="1"/>
    <col min="503" max="503" width="5.85546875" style="73" customWidth="1"/>
    <col min="504" max="504" width="17.5703125" style="73" bestFit="1" customWidth="1"/>
    <col min="505" max="505" width="17.140625" style="73" bestFit="1" customWidth="1"/>
    <col min="506" max="506" width="15.140625" style="73" bestFit="1" customWidth="1"/>
    <col min="507" max="507" width="16.85546875" style="73" bestFit="1" customWidth="1"/>
    <col min="508" max="508" width="33.7109375" style="73" bestFit="1" customWidth="1"/>
    <col min="509" max="509" width="14.42578125" style="73" bestFit="1" customWidth="1"/>
    <col min="510" max="740" width="11.42578125" style="73"/>
    <col min="741" max="741" width="17.85546875" style="73" customWidth="1"/>
    <col min="742" max="742" width="45.5703125" style="73" bestFit="1" customWidth="1"/>
    <col min="743" max="744" width="11.42578125" style="73"/>
    <col min="745" max="745" width="22.85546875" style="73" customWidth="1"/>
    <col min="746" max="746" width="11.42578125" style="73"/>
    <col min="747" max="747" width="20.140625" style="73" bestFit="1" customWidth="1"/>
    <col min="748" max="748" width="23.7109375" style="73" bestFit="1" customWidth="1"/>
    <col min="749" max="752" width="11.42578125" style="73"/>
    <col min="753" max="753" width="17.42578125" style="73" bestFit="1" customWidth="1"/>
    <col min="754" max="754" width="14.85546875" style="73" bestFit="1" customWidth="1"/>
    <col min="755" max="756" width="14.28515625" style="73" bestFit="1" customWidth="1"/>
    <col min="757" max="757" width="13.85546875" style="73" bestFit="1" customWidth="1"/>
    <col min="758" max="758" width="15.140625" style="73" bestFit="1" customWidth="1"/>
    <col min="759" max="759" width="5.85546875" style="73" customWidth="1"/>
    <col min="760" max="760" width="17.5703125" style="73" bestFit="1" customWidth="1"/>
    <col min="761" max="761" width="17.140625" style="73" bestFit="1" customWidth="1"/>
    <col min="762" max="762" width="15.140625" style="73" bestFit="1" customWidth="1"/>
    <col min="763" max="763" width="16.85546875" style="73" bestFit="1" customWidth="1"/>
    <col min="764" max="764" width="33.7109375" style="73" bestFit="1" customWidth="1"/>
    <col min="765" max="765" width="14.42578125" style="73" bestFit="1" customWidth="1"/>
    <col min="766" max="996" width="11.42578125" style="73"/>
    <col min="997" max="997" width="17.85546875" style="73" customWidth="1"/>
    <col min="998" max="998" width="45.5703125" style="73" bestFit="1" customWidth="1"/>
    <col min="999" max="1000" width="11.42578125" style="73"/>
    <col min="1001" max="1001" width="22.85546875" style="73" customWidth="1"/>
    <col min="1002" max="1002" width="11.42578125" style="73"/>
    <col min="1003" max="1003" width="20.140625" style="73" bestFit="1" customWidth="1"/>
    <col min="1004" max="1004" width="23.7109375" style="73" bestFit="1" customWidth="1"/>
    <col min="1005" max="1008" width="11.42578125" style="73"/>
    <col min="1009" max="1009" width="17.42578125" style="73" bestFit="1" customWidth="1"/>
    <col min="1010" max="1010" width="14.85546875" style="73" bestFit="1" customWidth="1"/>
    <col min="1011" max="1012" width="14.28515625" style="73" bestFit="1" customWidth="1"/>
    <col min="1013" max="1013" width="13.85546875" style="73" bestFit="1" customWidth="1"/>
    <col min="1014" max="1014" width="15.140625" style="73" bestFit="1" customWidth="1"/>
    <col min="1015" max="1015" width="5.85546875" style="73" customWidth="1"/>
    <col min="1016" max="1016" width="17.5703125" style="73" bestFit="1" customWidth="1"/>
    <col min="1017" max="1017" width="17.140625" style="73" bestFit="1" customWidth="1"/>
    <col min="1018" max="1018" width="15.140625" style="73" bestFit="1" customWidth="1"/>
    <col min="1019" max="1019" width="16.85546875" style="73" bestFit="1" customWidth="1"/>
    <col min="1020" max="1020" width="33.7109375" style="73" bestFit="1" customWidth="1"/>
    <col min="1021" max="1021" width="14.42578125" style="73" bestFit="1" customWidth="1"/>
    <col min="1022" max="1252" width="11.42578125" style="73"/>
    <col min="1253" max="1253" width="17.85546875" style="73" customWidth="1"/>
    <col min="1254" max="1254" width="45.5703125" style="73" bestFit="1" customWidth="1"/>
    <col min="1255" max="1256" width="11.42578125" style="73"/>
    <col min="1257" max="1257" width="22.85546875" style="73" customWidth="1"/>
    <col min="1258" max="1258" width="11.42578125" style="73"/>
    <col min="1259" max="1259" width="20.140625" style="73" bestFit="1" customWidth="1"/>
    <col min="1260" max="1260" width="23.7109375" style="73" bestFit="1" customWidth="1"/>
    <col min="1261" max="1264" width="11.42578125" style="73"/>
    <col min="1265" max="1265" width="17.42578125" style="73" bestFit="1" customWidth="1"/>
    <col min="1266" max="1266" width="14.85546875" style="73" bestFit="1" customWidth="1"/>
    <col min="1267" max="1268" width="14.28515625" style="73" bestFit="1" customWidth="1"/>
    <col min="1269" max="1269" width="13.85546875" style="73" bestFit="1" customWidth="1"/>
    <col min="1270" max="1270" width="15.140625" style="73" bestFit="1" customWidth="1"/>
    <col min="1271" max="1271" width="5.85546875" style="73" customWidth="1"/>
    <col min="1272" max="1272" width="17.5703125" style="73" bestFit="1" customWidth="1"/>
    <col min="1273" max="1273" width="17.140625" style="73" bestFit="1" customWidth="1"/>
    <col min="1274" max="1274" width="15.140625" style="73" bestFit="1" customWidth="1"/>
    <col min="1275" max="1275" width="16.85546875" style="73" bestFit="1" customWidth="1"/>
    <col min="1276" max="1276" width="33.7109375" style="73" bestFit="1" customWidth="1"/>
    <col min="1277" max="1277" width="14.42578125" style="73" bestFit="1" customWidth="1"/>
    <col min="1278" max="1508" width="11.42578125" style="73"/>
    <col min="1509" max="1509" width="17.85546875" style="73" customWidth="1"/>
    <col min="1510" max="1510" width="45.5703125" style="73" bestFit="1" customWidth="1"/>
    <col min="1511" max="1512" width="11.42578125" style="73"/>
    <col min="1513" max="1513" width="22.85546875" style="73" customWidth="1"/>
    <col min="1514" max="1514" width="11.42578125" style="73"/>
    <col min="1515" max="1515" width="20.140625" style="73" bestFit="1" customWidth="1"/>
    <col min="1516" max="1516" width="23.7109375" style="73" bestFit="1" customWidth="1"/>
    <col min="1517" max="1520" width="11.42578125" style="73"/>
    <col min="1521" max="1521" width="17.42578125" style="73" bestFit="1" customWidth="1"/>
    <col min="1522" max="1522" width="14.85546875" style="73" bestFit="1" customWidth="1"/>
    <col min="1523" max="1524" width="14.28515625" style="73" bestFit="1" customWidth="1"/>
    <col min="1525" max="1525" width="13.85546875" style="73" bestFit="1" customWidth="1"/>
    <col min="1526" max="1526" width="15.140625" style="73" bestFit="1" customWidth="1"/>
    <col min="1527" max="1527" width="5.85546875" style="73" customWidth="1"/>
    <col min="1528" max="1528" width="17.5703125" style="73" bestFit="1" customWidth="1"/>
    <col min="1529" max="1529" width="17.140625" style="73" bestFit="1" customWidth="1"/>
    <col min="1530" max="1530" width="15.140625" style="73" bestFit="1" customWidth="1"/>
    <col min="1531" max="1531" width="16.85546875" style="73" bestFit="1" customWidth="1"/>
    <col min="1532" max="1532" width="33.7109375" style="73" bestFit="1" customWidth="1"/>
    <col min="1533" max="1533" width="14.42578125" style="73" bestFit="1" customWidth="1"/>
    <col min="1534" max="1764" width="11.42578125" style="73"/>
    <col min="1765" max="1765" width="17.85546875" style="73" customWidth="1"/>
    <col min="1766" max="1766" width="45.5703125" style="73" bestFit="1" customWidth="1"/>
    <col min="1767" max="1768" width="11.42578125" style="73"/>
    <col min="1769" max="1769" width="22.85546875" style="73" customWidth="1"/>
    <col min="1770" max="1770" width="11.42578125" style="73"/>
    <col min="1771" max="1771" width="20.140625" style="73" bestFit="1" customWidth="1"/>
    <col min="1772" max="1772" width="23.7109375" style="73" bestFit="1" customWidth="1"/>
    <col min="1773" max="1776" width="11.42578125" style="73"/>
    <col min="1777" max="1777" width="17.42578125" style="73" bestFit="1" customWidth="1"/>
    <col min="1778" max="1778" width="14.85546875" style="73" bestFit="1" customWidth="1"/>
    <col min="1779" max="1780" width="14.28515625" style="73" bestFit="1" customWidth="1"/>
    <col min="1781" max="1781" width="13.85546875" style="73" bestFit="1" customWidth="1"/>
    <col min="1782" max="1782" width="15.140625" style="73" bestFit="1" customWidth="1"/>
    <col min="1783" max="1783" width="5.85546875" style="73" customWidth="1"/>
    <col min="1784" max="1784" width="17.5703125" style="73" bestFit="1" customWidth="1"/>
    <col min="1785" max="1785" width="17.140625" style="73" bestFit="1" customWidth="1"/>
    <col min="1786" max="1786" width="15.140625" style="73" bestFit="1" customWidth="1"/>
    <col min="1787" max="1787" width="16.85546875" style="73" bestFit="1" customWidth="1"/>
    <col min="1788" max="1788" width="33.7109375" style="73" bestFit="1" customWidth="1"/>
    <col min="1789" max="1789" width="14.42578125" style="73" bestFit="1" customWidth="1"/>
    <col min="1790" max="2020" width="11.42578125" style="73"/>
    <col min="2021" max="2021" width="17.85546875" style="73" customWidth="1"/>
    <col min="2022" max="2022" width="45.5703125" style="73" bestFit="1" customWidth="1"/>
    <col min="2023" max="2024" width="11.42578125" style="73"/>
    <col min="2025" max="2025" width="22.85546875" style="73" customWidth="1"/>
    <col min="2026" max="2026" width="11.42578125" style="73"/>
    <col min="2027" max="2027" width="20.140625" style="73" bestFit="1" customWidth="1"/>
    <col min="2028" max="2028" width="23.7109375" style="73" bestFit="1" customWidth="1"/>
    <col min="2029" max="2032" width="11.42578125" style="73"/>
    <col min="2033" max="2033" width="17.42578125" style="73" bestFit="1" customWidth="1"/>
    <col min="2034" max="2034" width="14.85546875" style="73" bestFit="1" customWidth="1"/>
    <col min="2035" max="2036" width="14.28515625" style="73" bestFit="1" customWidth="1"/>
    <col min="2037" max="2037" width="13.85546875" style="73" bestFit="1" customWidth="1"/>
    <col min="2038" max="2038" width="15.140625" style="73" bestFit="1" customWidth="1"/>
    <col min="2039" max="2039" width="5.85546875" style="73" customWidth="1"/>
    <col min="2040" max="2040" width="17.5703125" style="73" bestFit="1" customWidth="1"/>
    <col min="2041" max="2041" width="17.140625" style="73" bestFit="1" customWidth="1"/>
    <col min="2042" max="2042" width="15.140625" style="73" bestFit="1" customWidth="1"/>
    <col min="2043" max="2043" width="16.85546875" style="73" bestFit="1" customWidth="1"/>
    <col min="2044" max="2044" width="33.7109375" style="73" bestFit="1" customWidth="1"/>
    <col min="2045" max="2045" width="14.42578125" style="73" bestFit="1" customWidth="1"/>
    <col min="2046" max="2276" width="11.42578125" style="73"/>
    <col min="2277" max="2277" width="17.85546875" style="73" customWidth="1"/>
    <col min="2278" max="2278" width="45.5703125" style="73" bestFit="1" customWidth="1"/>
    <col min="2279" max="2280" width="11.42578125" style="73"/>
    <col min="2281" max="2281" width="22.85546875" style="73" customWidth="1"/>
    <col min="2282" max="2282" width="11.42578125" style="73"/>
    <col min="2283" max="2283" width="20.140625" style="73" bestFit="1" customWidth="1"/>
    <col min="2284" max="2284" width="23.7109375" style="73" bestFit="1" customWidth="1"/>
    <col min="2285" max="2288" width="11.42578125" style="73"/>
    <col min="2289" max="2289" width="17.42578125" style="73" bestFit="1" customWidth="1"/>
    <col min="2290" max="2290" width="14.85546875" style="73" bestFit="1" customWidth="1"/>
    <col min="2291" max="2292" width="14.28515625" style="73" bestFit="1" customWidth="1"/>
    <col min="2293" max="2293" width="13.85546875" style="73" bestFit="1" customWidth="1"/>
    <col min="2294" max="2294" width="15.140625" style="73" bestFit="1" customWidth="1"/>
    <col min="2295" max="2295" width="5.85546875" style="73" customWidth="1"/>
    <col min="2296" max="2296" width="17.5703125" style="73" bestFit="1" customWidth="1"/>
    <col min="2297" max="2297" width="17.140625" style="73" bestFit="1" customWidth="1"/>
    <col min="2298" max="2298" width="15.140625" style="73" bestFit="1" customWidth="1"/>
    <col min="2299" max="2299" width="16.85546875" style="73" bestFit="1" customWidth="1"/>
    <col min="2300" max="2300" width="33.7109375" style="73" bestFit="1" customWidth="1"/>
    <col min="2301" max="2301" width="14.42578125" style="73" bestFit="1" customWidth="1"/>
    <col min="2302" max="2532" width="11.42578125" style="73"/>
    <col min="2533" max="2533" width="17.85546875" style="73" customWidth="1"/>
    <col min="2534" max="2534" width="45.5703125" style="73" bestFit="1" customWidth="1"/>
    <col min="2535" max="2536" width="11.42578125" style="73"/>
    <col min="2537" max="2537" width="22.85546875" style="73" customWidth="1"/>
    <col min="2538" max="2538" width="11.42578125" style="73"/>
    <col min="2539" max="2539" width="20.140625" style="73" bestFit="1" customWidth="1"/>
    <col min="2540" max="2540" width="23.7109375" style="73" bestFit="1" customWidth="1"/>
    <col min="2541" max="2544" width="11.42578125" style="73"/>
    <col min="2545" max="2545" width="17.42578125" style="73" bestFit="1" customWidth="1"/>
    <col min="2546" max="2546" width="14.85546875" style="73" bestFit="1" customWidth="1"/>
    <col min="2547" max="2548" width="14.28515625" style="73" bestFit="1" customWidth="1"/>
    <col min="2549" max="2549" width="13.85546875" style="73" bestFit="1" customWidth="1"/>
    <col min="2550" max="2550" width="15.140625" style="73" bestFit="1" customWidth="1"/>
    <col min="2551" max="2551" width="5.85546875" style="73" customWidth="1"/>
    <col min="2552" max="2552" width="17.5703125" style="73" bestFit="1" customWidth="1"/>
    <col min="2553" max="2553" width="17.140625" style="73" bestFit="1" customWidth="1"/>
    <col min="2554" max="2554" width="15.140625" style="73" bestFit="1" customWidth="1"/>
    <col min="2555" max="2555" width="16.85546875" style="73" bestFit="1" customWidth="1"/>
    <col min="2556" max="2556" width="33.7109375" style="73" bestFit="1" customWidth="1"/>
    <col min="2557" max="2557" width="14.42578125" style="73" bestFit="1" customWidth="1"/>
    <col min="2558" max="2788" width="11.42578125" style="73"/>
    <col min="2789" max="2789" width="17.85546875" style="73" customWidth="1"/>
    <col min="2790" max="2790" width="45.5703125" style="73" bestFit="1" customWidth="1"/>
    <col min="2791" max="2792" width="11.42578125" style="73"/>
    <col min="2793" max="2793" width="22.85546875" style="73" customWidth="1"/>
    <col min="2794" max="2794" width="11.42578125" style="73"/>
    <col min="2795" max="2795" width="20.140625" style="73" bestFit="1" customWidth="1"/>
    <col min="2796" max="2796" width="23.7109375" style="73" bestFit="1" customWidth="1"/>
    <col min="2797" max="2800" width="11.42578125" style="73"/>
    <col min="2801" max="2801" width="17.42578125" style="73" bestFit="1" customWidth="1"/>
    <col min="2802" max="2802" width="14.85546875" style="73" bestFit="1" customWidth="1"/>
    <col min="2803" max="2804" width="14.28515625" style="73" bestFit="1" customWidth="1"/>
    <col min="2805" max="2805" width="13.85546875" style="73" bestFit="1" customWidth="1"/>
    <col min="2806" max="2806" width="15.140625" style="73" bestFit="1" customWidth="1"/>
    <col min="2807" max="2807" width="5.85546875" style="73" customWidth="1"/>
    <col min="2808" max="2808" width="17.5703125" style="73" bestFit="1" customWidth="1"/>
    <col min="2809" max="2809" width="17.140625" style="73" bestFit="1" customWidth="1"/>
    <col min="2810" max="2810" width="15.140625" style="73" bestFit="1" customWidth="1"/>
    <col min="2811" max="2811" width="16.85546875" style="73" bestFit="1" customWidth="1"/>
    <col min="2812" max="2812" width="33.7109375" style="73" bestFit="1" customWidth="1"/>
    <col min="2813" max="2813" width="14.42578125" style="73" bestFit="1" customWidth="1"/>
    <col min="2814" max="3044" width="11.42578125" style="73"/>
    <col min="3045" max="3045" width="17.85546875" style="73" customWidth="1"/>
    <col min="3046" max="3046" width="45.5703125" style="73" bestFit="1" customWidth="1"/>
    <col min="3047" max="3048" width="11.42578125" style="73"/>
    <col min="3049" max="3049" width="22.85546875" style="73" customWidth="1"/>
    <col min="3050" max="3050" width="11.42578125" style="73"/>
    <col min="3051" max="3051" width="20.140625" style="73" bestFit="1" customWidth="1"/>
    <col min="3052" max="3052" width="23.7109375" style="73" bestFit="1" customWidth="1"/>
    <col min="3053" max="3056" width="11.42578125" style="73"/>
    <col min="3057" max="3057" width="17.42578125" style="73" bestFit="1" customWidth="1"/>
    <col min="3058" max="3058" width="14.85546875" style="73" bestFit="1" customWidth="1"/>
    <col min="3059" max="3060" width="14.28515625" style="73" bestFit="1" customWidth="1"/>
    <col min="3061" max="3061" width="13.85546875" style="73" bestFit="1" customWidth="1"/>
    <col min="3062" max="3062" width="15.140625" style="73" bestFit="1" customWidth="1"/>
    <col min="3063" max="3063" width="5.85546875" style="73" customWidth="1"/>
    <col min="3064" max="3064" width="17.5703125" style="73" bestFit="1" customWidth="1"/>
    <col min="3065" max="3065" width="17.140625" style="73" bestFit="1" customWidth="1"/>
    <col min="3066" max="3066" width="15.140625" style="73" bestFit="1" customWidth="1"/>
    <col min="3067" max="3067" width="16.85546875" style="73" bestFit="1" customWidth="1"/>
    <col min="3068" max="3068" width="33.7109375" style="73" bestFit="1" customWidth="1"/>
    <col min="3069" max="3069" width="14.42578125" style="73" bestFit="1" customWidth="1"/>
    <col min="3070" max="3300" width="11.42578125" style="73"/>
    <col min="3301" max="3301" width="17.85546875" style="73" customWidth="1"/>
    <col min="3302" max="3302" width="45.5703125" style="73" bestFit="1" customWidth="1"/>
    <col min="3303" max="3304" width="11.42578125" style="73"/>
    <col min="3305" max="3305" width="22.85546875" style="73" customWidth="1"/>
    <col min="3306" max="3306" width="11.42578125" style="73"/>
    <col min="3307" max="3307" width="20.140625" style="73" bestFit="1" customWidth="1"/>
    <col min="3308" max="3308" width="23.7109375" style="73" bestFit="1" customWidth="1"/>
    <col min="3309" max="3312" width="11.42578125" style="73"/>
    <col min="3313" max="3313" width="17.42578125" style="73" bestFit="1" customWidth="1"/>
    <col min="3314" max="3314" width="14.85546875" style="73" bestFit="1" customWidth="1"/>
    <col min="3315" max="3316" width="14.28515625" style="73" bestFit="1" customWidth="1"/>
    <col min="3317" max="3317" width="13.85546875" style="73" bestFit="1" customWidth="1"/>
    <col min="3318" max="3318" width="15.140625" style="73" bestFit="1" customWidth="1"/>
    <col min="3319" max="3319" width="5.85546875" style="73" customWidth="1"/>
    <col min="3320" max="3320" width="17.5703125" style="73" bestFit="1" customWidth="1"/>
    <col min="3321" max="3321" width="17.140625" style="73" bestFit="1" customWidth="1"/>
    <col min="3322" max="3322" width="15.140625" style="73" bestFit="1" customWidth="1"/>
    <col min="3323" max="3323" width="16.85546875" style="73" bestFit="1" customWidth="1"/>
    <col min="3324" max="3324" width="33.7109375" style="73" bestFit="1" customWidth="1"/>
    <col min="3325" max="3325" width="14.42578125" style="73" bestFit="1" customWidth="1"/>
    <col min="3326" max="3556" width="11.42578125" style="73"/>
    <col min="3557" max="3557" width="17.85546875" style="73" customWidth="1"/>
    <col min="3558" max="3558" width="45.5703125" style="73" bestFit="1" customWidth="1"/>
    <col min="3559" max="3560" width="11.42578125" style="73"/>
    <col min="3561" max="3561" width="22.85546875" style="73" customWidth="1"/>
    <col min="3562" max="3562" width="11.42578125" style="73"/>
    <col min="3563" max="3563" width="20.140625" style="73" bestFit="1" customWidth="1"/>
    <col min="3564" max="3564" width="23.7109375" style="73" bestFit="1" customWidth="1"/>
    <col min="3565" max="3568" width="11.42578125" style="73"/>
    <col min="3569" max="3569" width="17.42578125" style="73" bestFit="1" customWidth="1"/>
    <col min="3570" max="3570" width="14.85546875" style="73" bestFit="1" customWidth="1"/>
    <col min="3571" max="3572" width="14.28515625" style="73" bestFit="1" customWidth="1"/>
    <col min="3573" max="3573" width="13.85546875" style="73" bestFit="1" customWidth="1"/>
    <col min="3574" max="3574" width="15.140625" style="73" bestFit="1" customWidth="1"/>
    <col min="3575" max="3575" width="5.85546875" style="73" customWidth="1"/>
    <col min="3576" max="3576" width="17.5703125" style="73" bestFit="1" customWidth="1"/>
    <col min="3577" max="3577" width="17.140625" style="73" bestFit="1" customWidth="1"/>
    <col min="3578" max="3578" width="15.140625" style="73" bestFit="1" customWidth="1"/>
    <col min="3579" max="3579" width="16.85546875" style="73" bestFit="1" customWidth="1"/>
    <col min="3580" max="3580" width="33.7109375" style="73" bestFit="1" customWidth="1"/>
    <col min="3581" max="3581" width="14.42578125" style="73" bestFit="1" customWidth="1"/>
    <col min="3582" max="3812" width="11.42578125" style="73"/>
    <col min="3813" max="3813" width="17.85546875" style="73" customWidth="1"/>
    <col min="3814" max="3814" width="45.5703125" style="73" bestFit="1" customWidth="1"/>
    <col min="3815" max="3816" width="11.42578125" style="73"/>
    <col min="3817" max="3817" width="22.85546875" style="73" customWidth="1"/>
    <col min="3818" max="3818" width="11.42578125" style="73"/>
    <col min="3819" max="3819" width="20.140625" style="73" bestFit="1" customWidth="1"/>
    <col min="3820" max="3820" width="23.7109375" style="73" bestFit="1" customWidth="1"/>
    <col min="3821" max="3824" width="11.42578125" style="73"/>
    <col min="3825" max="3825" width="17.42578125" style="73" bestFit="1" customWidth="1"/>
    <col min="3826" max="3826" width="14.85546875" style="73" bestFit="1" customWidth="1"/>
    <col min="3827" max="3828" width="14.28515625" style="73" bestFit="1" customWidth="1"/>
    <col min="3829" max="3829" width="13.85546875" style="73" bestFit="1" customWidth="1"/>
    <col min="3830" max="3830" width="15.140625" style="73" bestFit="1" customWidth="1"/>
    <col min="3831" max="3831" width="5.85546875" style="73" customWidth="1"/>
    <col min="3832" max="3832" width="17.5703125" style="73" bestFit="1" customWidth="1"/>
    <col min="3833" max="3833" width="17.140625" style="73" bestFit="1" customWidth="1"/>
    <col min="3834" max="3834" width="15.140625" style="73" bestFit="1" customWidth="1"/>
    <col min="3835" max="3835" width="16.85546875" style="73" bestFit="1" customWidth="1"/>
    <col min="3836" max="3836" width="33.7109375" style="73" bestFit="1" customWidth="1"/>
    <col min="3837" max="3837" width="14.42578125" style="73" bestFit="1" customWidth="1"/>
    <col min="3838" max="4068" width="11.42578125" style="73"/>
    <col min="4069" max="4069" width="17.85546875" style="73" customWidth="1"/>
    <col min="4070" max="4070" width="45.5703125" style="73" bestFit="1" customWidth="1"/>
    <col min="4071" max="4072" width="11.42578125" style="73"/>
    <col min="4073" max="4073" width="22.85546875" style="73" customWidth="1"/>
    <col min="4074" max="4074" width="11.42578125" style="73"/>
    <col min="4075" max="4075" width="20.140625" style="73" bestFit="1" customWidth="1"/>
    <col min="4076" max="4076" width="23.7109375" style="73" bestFit="1" customWidth="1"/>
    <col min="4077" max="4080" width="11.42578125" style="73"/>
    <col min="4081" max="4081" width="17.42578125" style="73" bestFit="1" customWidth="1"/>
    <col min="4082" max="4082" width="14.85546875" style="73" bestFit="1" customWidth="1"/>
    <col min="4083" max="4084" width="14.28515625" style="73" bestFit="1" customWidth="1"/>
    <col min="4085" max="4085" width="13.85546875" style="73" bestFit="1" customWidth="1"/>
    <col min="4086" max="4086" width="15.140625" style="73" bestFit="1" customWidth="1"/>
    <col min="4087" max="4087" width="5.85546875" style="73" customWidth="1"/>
    <col min="4088" max="4088" width="17.5703125" style="73" bestFit="1" customWidth="1"/>
    <col min="4089" max="4089" width="17.140625" style="73" bestFit="1" customWidth="1"/>
    <col min="4090" max="4090" width="15.140625" style="73" bestFit="1" customWidth="1"/>
    <col min="4091" max="4091" width="16.85546875" style="73" bestFit="1" customWidth="1"/>
    <col min="4092" max="4092" width="33.7109375" style="73" bestFit="1" customWidth="1"/>
    <col min="4093" max="4093" width="14.42578125" style="73" bestFit="1" customWidth="1"/>
    <col min="4094" max="4324" width="11.42578125" style="73"/>
    <col min="4325" max="4325" width="17.85546875" style="73" customWidth="1"/>
    <col min="4326" max="4326" width="45.5703125" style="73" bestFit="1" customWidth="1"/>
    <col min="4327" max="4328" width="11.42578125" style="73"/>
    <col min="4329" max="4329" width="22.85546875" style="73" customWidth="1"/>
    <col min="4330" max="4330" width="11.42578125" style="73"/>
    <col min="4331" max="4331" width="20.140625" style="73" bestFit="1" customWidth="1"/>
    <col min="4332" max="4332" width="23.7109375" style="73" bestFit="1" customWidth="1"/>
    <col min="4333" max="4336" width="11.42578125" style="73"/>
    <col min="4337" max="4337" width="17.42578125" style="73" bestFit="1" customWidth="1"/>
    <col min="4338" max="4338" width="14.85546875" style="73" bestFit="1" customWidth="1"/>
    <col min="4339" max="4340" width="14.28515625" style="73" bestFit="1" customWidth="1"/>
    <col min="4341" max="4341" width="13.85546875" style="73" bestFit="1" customWidth="1"/>
    <col min="4342" max="4342" width="15.140625" style="73" bestFit="1" customWidth="1"/>
    <col min="4343" max="4343" width="5.85546875" style="73" customWidth="1"/>
    <col min="4344" max="4344" width="17.5703125" style="73" bestFit="1" customWidth="1"/>
    <col min="4345" max="4345" width="17.140625" style="73" bestFit="1" customWidth="1"/>
    <col min="4346" max="4346" width="15.140625" style="73" bestFit="1" customWidth="1"/>
    <col min="4347" max="4347" width="16.85546875" style="73" bestFit="1" customWidth="1"/>
    <col min="4348" max="4348" width="33.7109375" style="73" bestFit="1" customWidth="1"/>
    <col min="4349" max="4349" width="14.42578125" style="73" bestFit="1" customWidth="1"/>
    <col min="4350" max="4580" width="11.42578125" style="73"/>
    <col min="4581" max="4581" width="17.85546875" style="73" customWidth="1"/>
    <col min="4582" max="4582" width="45.5703125" style="73" bestFit="1" customWidth="1"/>
    <col min="4583" max="4584" width="11.42578125" style="73"/>
    <col min="4585" max="4585" width="22.85546875" style="73" customWidth="1"/>
    <col min="4586" max="4586" width="11.42578125" style="73"/>
    <col min="4587" max="4587" width="20.140625" style="73" bestFit="1" customWidth="1"/>
    <col min="4588" max="4588" width="23.7109375" style="73" bestFit="1" customWidth="1"/>
    <col min="4589" max="4592" width="11.42578125" style="73"/>
    <col min="4593" max="4593" width="17.42578125" style="73" bestFit="1" customWidth="1"/>
    <col min="4594" max="4594" width="14.85546875" style="73" bestFit="1" customWidth="1"/>
    <col min="4595" max="4596" width="14.28515625" style="73" bestFit="1" customWidth="1"/>
    <col min="4597" max="4597" width="13.85546875" style="73" bestFit="1" customWidth="1"/>
    <col min="4598" max="4598" width="15.140625" style="73" bestFit="1" customWidth="1"/>
    <col min="4599" max="4599" width="5.85546875" style="73" customWidth="1"/>
    <col min="4600" max="4600" width="17.5703125" style="73" bestFit="1" customWidth="1"/>
    <col min="4601" max="4601" width="17.140625" style="73" bestFit="1" customWidth="1"/>
    <col min="4602" max="4602" width="15.140625" style="73" bestFit="1" customWidth="1"/>
    <col min="4603" max="4603" width="16.85546875" style="73" bestFit="1" customWidth="1"/>
    <col min="4604" max="4604" width="33.7109375" style="73" bestFit="1" customWidth="1"/>
    <col min="4605" max="4605" width="14.42578125" style="73" bestFit="1" customWidth="1"/>
    <col min="4606" max="4836" width="11.42578125" style="73"/>
    <col min="4837" max="4837" width="17.85546875" style="73" customWidth="1"/>
    <col min="4838" max="4838" width="45.5703125" style="73" bestFit="1" customWidth="1"/>
    <col min="4839" max="4840" width="11.42578125" style="73"/>
    <col min="4841" max="4841" width="22.85546875" style="73" customWidth="1"/>
    <col min="4842" max="4842" width="11.42578125" style="73"/>
    <col min="4843" max="4843" width="20.140625" style="73" bestFit="1" customWidth="1"/>
    <col min="4844" max="4844" width="23.7109375" style="73" bestFit="1" customWidth="1"/>
    <col min="4845" max="4848" width="11.42578125" style="73"/>
    <col min="4849" max="4849" width="17.42578125" style="73" bestFit="1" customWidth="1"/>
    <col min="4850" max="4850" width="14.85546875" style="73" bestFit="1" customWidth="1"/>
    <col min="4851" max="4852" width="14.28515625" style="73" bestFit="1" customWidth="1"/>
    <col min="4853" max="4853" width="13.85546875" style="73" bestFit="1" customWidth="1"/>
    <col min="4854" max="4854" width="15.140625" style="73" bestFit="1" customWidth="1"/>
    <col min="4855" max="4855" width="5.85546875" style="73" customWidth="1"/>
    <col min="4856" max="4856" width="17.5703125" style="73" bestFit="1" customWidth="1"/>
    <col min="4857" max="4857" width="17.140625" style="73" bestFit="1" customWidth="1"/>
    <col min="4858" max="4858" width="15.140625" style="73" bestFit="1" customWidth="1"/>
    <col min="4859" max="4859" width="16.85546875" style="73" bestFit="1" customWidth="1"/>
    <col min="4860" max="4860" width="33.7109375" style="73" bestFit="1" customWidth="1"/>
    <col min="4861" max="4861" width="14.42578125" style="73" bestFit="1" customWidth="1"/>
    <col min="4862" max="5092" width="11.42578125" style="73"/>
    <col min="5093" max="5093" width="17.85546875" style="73" customWidth="1"/>
    <col min="5094" max="5094" width="45.5703125" style="73" bestFit="1" customWidth="1"/>
    <col min="5095" max="5096" width="11.42578125" style="73"/>
    <col min="5097" max="5097" width="22.85546875" style="73" customWidth="1"/>
    <col min="5098" max="5098" width="11.42578125" style="73"/>
    <col min="5099" max="5099" width="20.140625" style="73" bestFit="1" customWidth="1"/>
    <col min="5100" max="5100" width="23.7109375" style="73" bestFit="1" customWidth="1"/>
    <col min="5101" max="5104" width="11.42578125" style="73"/>
    <col min="5105" max="5105" width="17.42578125" style="73" bestFit="1" customWidth="1"/>
    <col min="5106" max="5106" width="14.85546875" style="73" bestFit="1" customWidth="1"/>
    <col min="5107" max="5108" width="14.28515625" style="73" bestFit="1" customWidth="1"/>
    <col min="5109" max="5109" width="13.85546875" style="73" bestFit="1" customWidth="1"/>
    <col min="5110" max="5110" width="15.140625" style="73" bestFit="1" customWidth="1"/>
    <col min="5111" max="5111" width="5.85546875" style="73" customWidth="1"/>
    <col min="5112" max="5112" width="17.5703125" style="73" bestFit="1" customWidth="1"/>
    <col min="5113" max="5113" width="17.140625" style="73" bestFit="1" customWidth="1"/>
    <col min="5114" max="5114" width="15.140625" style="73" bestFit="1" customWidth="1"/>
    <col min="5115" max="5115" width="16.85546875" style="73" bestFit="1" customWidth="1"/>
    <col min="5116" max="5116" width="33.7109375" style="73" bestFit="1" customWidth="1"/>
    <col min="5117" max="5117" width="14.42578125" style="73" bestFit="1" customWidth="1"/>
    <col min="5118" max="5348" width="11.42578125" style="73"/>
    <col min="5349" max="5349" width="17.85546875" style="73" customWidth="1"/>
    <col min="5350" max="5350" width="45.5703125" style="73" bestFit="1" customWidth="1"/>
    <col min="5351" max="5352" width="11.42578125" style="73"/>
    <col min="5353" max="5353" width="22.85546875" style="73" customWidth="1"/>
    <col min="5354" max="5354" width="11.42578125" style="73"/>
    <col min="5355" max="5355" width="20.140625" style="73" bestFit="1" customWidth="1"/>
    <col min="5356" max="5356" width="23.7109375" style="73" bestFit="1" customWidth="1"/>
    <col min="5357" max="5360" width="11.42578125" style="73"/>
    <col min="5361" max="5361" width="17.42578125" style="73" bestFit="1" customWidth="1"/>
    <col min="5362" max="5362" width="14.85546875" style="73" bestFit="1" customWidth="1"/>
    <col min="5363" max="5364" width="14.28515625" style="73" bestFit="1" customWidth="1"/>
    <col min="5365" max="5365" width="13.85546875" style="73" bestFit="1" customWidth="1"/>
    <col min="5366" max="5366" width="15.140625" style="73" bestFit="1" customWidth="1"/>
    <col min="5367" max="5367" width="5.85546875" style="73" customWidth="1"/>
    <col min="5368" max="5368" width="17.5703125" style="73" bestFit="1" customWidth="1"/>
    <col min="5369" max="5369" width="17.140625" style="73" bestFit="1" customWidth="1"/>
    <col min="5370" max="5370" width="15.140625" style="73" bestFit="1" customWidth="1"/>
    <col min="5371" max="5371" width="16.85546875" style="73" bestFit="1" customWidth="1"/>
    <col min="5372" max="5372" width="33.7109375" style="73" bestFit="1" customWidth="1"/>
    <col min="5373" max="5373" width="14.42578125" style="73" bestFit="1" customWidth="1"/>
    <col min="5374" max="5604" width="11.42578125" style="73"/>
    <col min="5605" max="5605" width="17.85546875" style="73" customWidth="1"/>
    <col min="5606" max="5606" width="45.5703125" style="73" bestFit="1" customWidth="1"/>
    <col min="5607" max="5608" width="11.42578125" style="73"/>
    <col min="5609" max="5609" width="22.85546875" style="73" customWidth="1"/>
    <col min="5610" max="5610" width="11.42578125" style="73"/>
    <col min="5611" max="5611" width="20.140625" style="73" bestFit="1" customWidth="1"/>
    <col min="5612" max="5612" width="23.7109375" style="73" bestFit="1" customWidth="1"/>
    <col min="5613" max="5616" width="11.42578125" style="73"/>
    <col min="5617" max="5617" width="17.42578125" style="73" bestFit="1" customWidth="1"/>
    <col min="5618" max="5618" width="14.85546875" style="73" bestFit="1" customWidth="1"/>
    <col min="5619" max="5620" width="14.28515625" style="73" bestFit="1" customWidth="1"/>
    <col min="5621" max="5621" width="13.85546875" style="73" bestFit="1" customWidth="1"/>
    <col min="5622" max="5622" width="15.140625" style="73" bestFit="1" customWidth="1"/>
    <col min="5623" max="5623" width="5.85546875" style="73" customWidth="1"/>
    <col min="5624" max="5624" width="17.5703125" style="73" bestFit="1" customWidth="1"/>
    <col min="5625" max="5625" width="17.140625" style="73" bestFit="1" customWidth="1"/>
    <col min="5626" max="5626" width="15.140625" style="73" bestFit="1" customWidth="1"/>
    <col min="5627" max="5627" width="16.85546875" style="73" bestFit="1" customWidth="1"/>
    <col min="5628" max="5628" width="33.7109375" style="73" bestFit="1" customWidth="1"/>
    <col min="5629" max="5629" width="14.42578125" style="73" bestFit="1" customWidth="1"/>
    <col min="5630" max="5860" width="11.42578125" style="73"/>
    <col min="5861" max="5861" width="17.85546875" style="73" customWidth="1"/>
    <col min="5862" max="5862" width="45.5703125" style="73" bestFit="1" customWidth="1"/>
    <col min="5863" max="5864" width="11.42578125" style="73"/>
    <col min="5865" max="5865" width="22.85546875" style="73" customWidth="1"/>
    <col min="5866" max="5866" width="11.42578125" style="73"/>
    <col min="5867" max="5867" width="20.140625" style="73" bestFit="1" customWidth="1"/>
    <col min="5868" max="5868" width="23.7109375" style="73" bestFit="1" customWidth="1"/>
    <col min="5869" max="5872" width="11.42578125" style="73"/>
    <col min="5873" max="5873" width="17.42578125" style="73" bestFit="1" customWidth="1"/>
    <col min="5874" max="5874" width="14.85546875" style="73" bestFit="1" customWidth="1"/>
    <col min="5875" max="5876" width="14.28515625" style="73" bestFit="1" customWidth="1"/>
    <col min="5877" max="5877" width="13.85546875" style="73" bestFit="1" customWidth="1"/>
    <col min="5878" max="5878" width="15.140625" style="73" bestFit="1" customWidth="1"/>
    <col min="5879" max="5879" width="5.85546875" style="73" customWidth="1"/>
    <col min="5880" max="5880" width="17.5703125" style="73" bestFit="1" customWidth="1"/>
    <col min="5881" max="5881" width="17.140625" style="73" bestFit="1" customWidth="1"/>
    <col min="5882" max="5882" width="15.140625" style="73" bestFit="1" customWidth="1"/>
    <col min="5883" max="5883" width="16.85546875" style="73" bestFit="1" customWidth="1"/>
    <col min="5884" max="5884" width="33.7109375" style="73" bestFit="1" customWidth="1"/>
    <col min="5885" max="5885" width="14.42578125" style="73" bestFit="1" customWidth="1"/>
    <col min="5886" max="6116" width="11.42578125" style="73"/>
    <col min="6117" max="6117" width="17.85546875" style="73" customWidth="1"/>
    <col min="6118" max="6118" width="45.5703125" style="73" bestFit="1" customWidth="1"/>
    <col min="6119" max="6120" width="11.42578125" style="73"/>
    <col min="6121" max="6121" width="22.85546875" style="73" customWidth="1"/>
    <col min="6122" max="6122" width="11.42578125" style="73"/>
    <col min="6123" max="6123" width="20.140625" style="73" bestFit="1" customWidth="1"/>
    <col min="6124" max="6124" width="23.7109375" style="73" bestFit="1" customWidth="1"/>
    <col min="6125" max="6128" width="11.42578125" style="73"/>
    <col min="6129" max="6129" width="17.42578125" style="73" bestFit="1" customWidth="1"/>
    <col min="6130" max="6130" width="14.85546875" style="73" bestFit="1" customWidth="1"/>
    <col min="6131" max="6132" width="14.28515625" style="73" bestFit="1" customWidth="1"/>
    <col min="6133" max="6133" width="13.85546875" style="73" bestFit="1" customWidth="1"/>
    <col min="6134" max="6134" width="15.140625" style="73" bestFit="1" customWidth="1"/>
    <col min="6135" max="6135" width="5.85546875" style="73" customWidth="1"/>
    <col min="6136" max="6136" width="17.5703125" style="73" bestFit="1" customWidth="1"/>
    <col min="6137" max="6137" width="17.140625" style="73" bestFit="1" customWidth="1"/>
    <col min="6138" max="6138" width="15.140625" style="73" bestFit="1" customWidth="1"/>
    <col min="6139" max="6139" width="16.85546875" style="73" bestFit="1" customWidth="1"/>
    <col min="6140" max="6140" width="33.7109375" style="73" bestFit="1" customWidth="1"/>
    <col min="6141" max="6141" width="14.42578125" style="73" bestFit="1" customWidth="1"/>
    <col min="6142" max="6372" width="11.42578125" style="73"/>
    <col min="6373" max="6373" width="17.85546875" style="73" customWidth="1"/>
    <col min="6374" max="6374" width="45.5703125" style="73" bestFit="1" customWidth="1"/>
    <col min="6375" max="6376" width="11.42578125" style="73"/>
    <col min="6377" max="6377" width="22.85546875" style="73" customWidth="1"/>
    <col min="6378" max="6378" width="11.42578125" style="73"/>
    <col min="6379" max="6379" width="20.140625" style="73" bestFit="1" customWidth="1"/>
    <col min="6380" max="6380" width="23.7109375" style="73" bestFit="1" customWidth="1"/>
    <col min="6381" max="6384" width="11.42578125" style="73"/>
    <col min="6385" max="6385" width="17.42578125" style="73" bestFit="1" customWidth="1"/>
    <col min="6386" max="6386" width="14.85546875" style="73" bestFit="1" customWidth="1"/>
    <col min="6387" max="6388" width="14.28515625" style="73" bestFit="1" customWidth="1"/>
    <col min="6389" max="6389" width="13.85546875" style="73" bestFit="1" customWidth="1"/>
    <col min="6390" max="6390" width="15.140625" style="73" bestFit="1" customWidth="1"/>
    <col min="6391" max="6391" width="5.85546875" style="73" customWidth="1"/>
    <col min="6392" max="6392" width="17.5703125" style="73" bestFit="1" customWidth="1"/>
    <col min="6393" max="6393" width="17.140625" style="73" bestFit="1" customWidth="1"/>
    <col min="6394" max="6394" width="15.140625" style="73" bestFit="1" customWidth="1"/>
    <col min="6395" max="6395" width="16.85546875" style="73" bestFit="1" customWidth="1"/>
    <col min="6396" max="6396" width="33.7109375" style="73" bestFit="1" customWidth="1"/>
    <col min="6397" max="6397" width="14.42578125" style="73" bestFit="1" customWidth="1"/>
    <col min="6398" max="6628" width="11.42578125" style="73"/>
    <col min="6629" max="6629" width="17.85546875" style="73" customWidth="1"/>
    <col min="6630" max="6630" width="45.5703125" style="73" bestFit="1" customWidth="1"/>
    <col min="6631" max="6632" width="11.42578125" style="73"/>
    <col min="6633" max="6633" width="22.85546875" style="73" customWidth="1"/>
    <col min="6634" max="6634" width="11.42578125" style="73"/>
    <col min="6635" max="6635" width="20.140625" style="73" bestFit="1" customWidth="1"/>
    <col min="6636" max="6636" width="23.7109375" style="73" bestFit="1" customWidth="1"/>
    <col min="6637" max="6640" width="11.42578125" style="73"/>
    <col min="6641" max="6641" width="17.42578125" style="73" bestFit="1" customWidth="1"/>
    <col min="6642" max="6642" width="14.85546875" style="73" bestFit="1" customWidth="1"/>
    <col min="6643" max="6644" width="14.28515625" style="73" bestFit="1" customWidth="1"/>
    <col min="6645" max="6645" width="13.85546875" style="73" bestFit="1" customWidth="1"/>
    <col min="6646" max="6646" width="15.140625" style="73" bestFit="1" customWidth="1"/>
    <col min="6647" max="6647" width="5.85546875" style="73" customWidth="1"/>
    <col min="6648" max="6648" width="17.5703125" style="73" bestFit="1" customWidth="1"/>
    <col min="6649" max="6649" width="17.140625" style="73" bestFit="1" customWidth="1"/>
    <col min="6650" max="6650" width="15.140625" style="73" bestFit="1" customWidth="1"/>
    <col min="6651" max="6651" width="16.85546875" style="73" bestFit="1" customWidth="1"/>
    <col min="6652" max="6652" width="33.7109375" style="73" bestFit="1" customWidth="1"/>
    <col min="6653" max="6653" width="14.42578125" style="73" bestFit="1" customWidth="1"/>
    <col min="6654" max="6884" width="11.42578125" style="73"/>
    <col min="6885" max="6885" width="17.85546875" style="73" customWidth="1"/>
    <col min="6886" max="6886" width="45.5703125" style="73" bestFit="1" customWidth="1"/>
    <col min="6887" max="6888" width="11.42578125" style="73"/>
    <col min="6889" max="6889" width="22.85546875" style="73" customWidth="1"/>
    <col min="6890" max="6890" width="11.42578125" style="73"/>
    <col min="6891" max="6891" width="20.140625" style="73" bestFit="1" customWidth="1"/>
    <col min="6892" max="6892" width="23.7109375" style="73" bestFit="1" customWidth="1"/>
    <col min="6893" max="6896" width="11.42578125" style="73"/>
    <col min="6897" max="6897" width="17.42578125" style="73" bestFit="1" customWidth="1"/>
    <col min="6898" max="6898" width="14.85546875" style="73" bestFit="1" customWidth="1"/>
    <col min="6899" max="6900" width="14.28515625" style="73" bestFit="1" customWidth="1"/>
    <col min="6901" max="6901" width="13.85546875" style="73" bestFit="1" customWidth="1"/>
    <col min="6902" max="6902" width="15.140625" style="73" bestFit="1" customWidth="1"/>
    <col min="6903" max="6903" width="5.85546875" style="73" customWidth="1"/>
    <col min="6904" max="6904" width="17.5703125" style="73" bestFit="1" customWidth="1"/>
    <col min="6905" max="6905" width="17.140625" style="73" bestFit="1" customWidth="1"/>
    <col min="6906" max="6906" width="15.140625" style="73" bestFit="1" customWidth="1"/>
    <col min="6907" max="6907" width="16.85546875" style="73" bestFit="1" customWidth="1"/>
    <col min="6908" max="6908" width="33.7109375" style="73" bestFit="1" customWidth="1"/>
    <col min="6909" max="6909" width="14.42578125" style="73" bestFit="1" customWidth="1"/>
    <col min="6910" max="7140" width="11.42578125" style="73"/>
    <col min="7141" max="7141" width="17.85546875" style="73" customWidth="1"/>
    <col min="7142" max="7142" width="45.5703125" style="73" bestFit="1" customWidth="1"/>
    <col min="7143" max="7144" width="11.42578125" style="73"/>
    <col min="7145" max="7145" width="22.85546875" style="73" customWidth="1"/>
    <col min="7146" max="7146" width="11.42578125" style="73"/>
    <col min="7147" max="7147" width="20.140625" style="73" bestFit="1" customWidth="1"/>
    <col min="7148" max="7148" width="23.7109375" style="73" bestFit="1" customWidth="1"/>
    <col min="7149" max="7152" width="11.42578125" style="73"/>
    <col min="7153" max="7153" width="17.42578125" style="73" bestFit="1" customWidth="1"/>
    <col min="7154" max="7154" width="14.85546875" style="73" bestFit="1" customWidth="1"/>
    <col min="7155" max="7156" width="14.28515625" style="73" bestFit="1" customWidth="1"/>
    <col min="7157" max="7157" width="13.85546875" style="73" bestFit="1" customWidth="1"/>
    <col min="7158" max="7158" width="15.140625" style="73" bestFit="1" customWidth="1"/>
    <col min="7159" max="7159" width="5.85546875" style="73" customWidth="1"/>
    <col min="7160" max="7160" width="17.5703125" style="73" bestFit="1" customWidth="1"/>
    <col min="7161" max="7161" width="17.140625" style="73" bestFit="1" customWidth="1"/>
    <col min="7162" max="7162" width="15.140625" style="73" bestFit="1" customWidth="1"/>
    <col min="7163" max="7163" width="16.85546875" style="73" bestFit="1" customWidth="1"/>
    <col min="7164" max="7164" width="33.7109375" style="73" bestFit="1" customWidth="1"/>
    <col min="7165" max="7165" width="14.42578125" style="73" bestFit="1" customWidth="1"/>
    <col min="7166" max="7396" width="11.42578125" style="73"/>
    <col min="7397" max="7397" width="17.85546875" style="73" customWidth="1"/>
    <col min="7398" max="7398" width="45.5703125" style="73" bestFit="1" customWidth="1"/>
    <col min="7399" max="7400" width="11.42578125" style="73"/>
    <col min="7401" max="7401" width="22.85546875" style="73" customWidth="1"/>
    <col min="7402" max="7402" width="11.42578125" style="73"/>
    <col min="7403" max="7403" width="20.140625" style="73" bestFit="1" customWidth="1"/>
    <col min="7404" max="7404" width="23.7109375" style="73" bestFit="1" customWidth="1"/>
    <col min="7405" max="7408" width="11.42578125" style="73"/>
    <col min="7409" max="7409" width="17.42578125" style="73" bestFit="1" customWidth="1"/>
    <col min="7410" max="7410" width="14.85546875" style="73" bestFit="1" customWidth="1"/>
    <col min="7411" max="7412" width="14.28515625" style="73" bestFit="1" customWidth="1"/>
    <col min="7413" max="7413" width="13.85546875" style="73" bestFit="1" customWidth="1"/>
    <col min="7414" max="7414" width="15.140625" style="73" bestFit="1" customWidth="1"/>
    <col min="7415" max="7415" width="5.85546875" style="73" customWidth="1"/>
    <col min="7416" max="7416" width="17.5703125" style="73" bestFit="1" customWidth="1"/>
    <col min="7417" max="7417" width="17.140625" style="73" bestFit="1" customWidth="1"/>
    <col min="7418" max="7418" width="15.140625" style="73" bestFit="1" customWidth="1"/>
    <col min="7419" max="7419" width="16.85546875" style="73" bestFit="1" customWidth="1"/>
    <col min="7420" max="7420" width="33.7109375" style="73" bestFit="1" customWidth="1"/>
    <col min="7421" max="7421" width="14.42578125" style="73" bestFit="1" customWidth="1"/>
    <col min="7422" max="7652" width="11.42578125" style="73"/>
    <col min="7653" max="7653" width="17.85546875" style="73" customWidth="1"/>
    <col min="7654" max="7654" width="45.5703125" style="73" bestFit="1" customWidth="1"/>
    <col min="7655" max="7656" width="11.42578125" style="73"/>
    <col min="7657" max="7657" width="22.85546875" style="73" customWidth="1"/>
    <col min="7658" max="7658" width="11.42578125" style="73"/>
    <col min="7659" max="7659" width="20.140625" style="73" bestFit="1" customWidth="1"/>
    <col min="7660" max="7660" width="23.7109375" style="73" bestFit="1" customWidth="1"/>
    <col min="7661" max="7664" width="11.42578125" style="73"/>
    <col min="7665" max="7665" width="17.42578125" style="73" bestFit="1" customWidth="1"/>
    <col min="7666" max="7666" width="14.85546875" style="73" bestFit="1" customWidth="1"/>
    <col min="7667" max="7668" width="14.28515625" style="73" bestFit="1" customWidth="1"/>
    <col min="7669" max="7669" width="13.85546875" style="73" bestFit="1" customWidth="1"/>
    <col min="7670" max="7670" width="15.140625" style="73" bestFit="1" customWidth="1"/>
    <col min="7671" max="7671" width="5.85546875" style="73" customWidth="1"/>
    <col min="7672" max="7672" width="17.5703125" style="73" bestFit="1" customWidth="1"/>
    <col min="7673" max="7673" width="17.140625" style="73" bestFit="1" customWidth="1"/>
    <col min="7674" max="7674" width="15.140625" style="73" bestFit="1" customWidth="1"/>
    <col min="7675" max="7675" width="16.85546875" style="73" bestFit="1" customWidth="1"/>
    <col min="7676" max="7676" width="33.7109375" style="73" bestFit="1" customWidth="1"/>
    <col min="7677" max="7677" width="14.42578125" style="73" bestFit="1" customWidth="1"/>
    <col min="7678" max="7908" width="11.42578125" style="73"/>
    <col min="7909" max="7909" width="17.85546875" style="73" customWidth="1"/>
    <col min="7910" max="7910" width="45.5703125" style="73" bestFit="1" customWidth="1"/>
    <col min="7911" max="7912" width="11.42578125" style="73"/>
    <col min="7913" max="7913" width="22.85546875" style="73" customWidth="1"/>
    <col min="7914" max="7914" width="11.42578125" style="73"/>
    <col min="7915" max="7915" width="20.140625" style="73" bestFit="1" customWidth="1"/>
    <col min="7916" max="7916" width="23.7109375" style="73" bestFit="1" customWidth="1"/>
    <col min="7917" max="7920" width="11.42578125" style="73"/>
    <col min="7921" max="7921" width="17.42578125" style="73" bestFit="1" customWidth="1"/>
    <col min="7922" max="7922" width="14.85546875" style="73" bestFit="1" customWidth="1"/>
    <col min="7923" max="7924" width="14.28515625" style="73" bestFit="1" customWidth="1"/>
    <col min="7925" max="7925" width="13.85546875" style="73" bestFit="1" customWidth="1"/>
    <col min="7926" max="7926" width="15.140625" style="73" bestFit="1" customWidth="1"/>
    <col min="7927" max="7927" width="5.85546875" style="73" customWidth="1"/>
    <col min="7928" max="7928" width="17.5703125" style="73" bestFit="1" customWidth="1"/>
    <col min="7929" max="7929" width="17.140625" style="73" bestFit="1" customWidth="1"/>
    <col min="7930" max="7930" width="15.140625" style="73" bestFit="1" customWidth="1"/>
    <col min="7931" max="7931" width="16.85546875" style="73" bestFit="1" customWidth="1"/>
    <col min="7932" max="7932" width="33.7109375" style="73" bestFit="1" customWidth="1"/>
    <col min="7933" max="7933" width="14.42578125" style="73" bestFit="1" customWidth="1"/>
    <col min="7934" max="8164" width="11.42578125" style="73"/>
    <col min="8165" max="8165" width="17.85546875" style="73" customWidth="1"/>
    <col min="8166" max="8166" width="45.5703125" style="73" bestFit="1" customWidth="1"/>
    <col min="8167" max="8168" width="11.42578125" style="73"/>
    <col min="8169" max="8169" width="22.85546875" style="73" customWidth="1"/>
    <col min="8170" max="8170" width="11.42578125" style="73"/>
    <col min="8171" max="8171" width="20.140625" style="73" bestFit="1" customWidth="1"/>
    <col min="8172" max="8172" width="23.7109375" style="73" bestFit="1" customWidth="1"/>
    <col min="8173" max="8176" width="11.42578125" style="73"/>
    <col min="8177" max="8177" width="17.42578125" style="73" bestFit="1" customWidth="1"/>
    <col min="8178" max="8178" width="14.85546875" style="73" bestFit="1" customWidth="1"/>
    <col min="8179" max="8180" width="14.28515625" style="73" bestFit="1" customWidth="1"/>
    <col min="8181" max="8181" width="13.85546875" style="73" bestFit="1" customWidth="1"/>
    <col min="8182" max="8182" width="15.140625" style="73" bestFit="1" customWidth="1"/>
    <col min="8183" max="8183" width="5.85546875" style="73" customWidth="1"/>
    <col min="8184" max="8184" width="17.5703125" style="73" bestFit="1" customWidth="1"/>
    <col min="8185" max="8185" width="17.140625" style="73" bestFit="1" customWidth="1"/>
    <col min="8186" max="8186" width="15.140625" style="73" bestFit="1" customWidth="1"/>
    <col min="8187" max="8187" width="16.85546875" style="73" bestFit="1" customWidth="1"/>
    <col min="8188" max="8188" width="33.7109375" style="73" bestFit="1" customWidth="1"/>
    <col min="8189" max="8189" width="14.42578125" style="73" bestFit="1" customWidth="1"/>
    <col min="8190" max="8420" width="11.42578125" style="73"/>
    <col min="8421" max="8421" width="17.85546875" style="73" customWidth="1"/>
    <col min="8422" max="8422" width="45.5703125" style="73" bestFit="1" customWidth="1"/>
    <col min="8423" max="8424" width="11.42578125" style="73"/>
    <col min="8425" max="8425" width="22.85546875" style="73" customWidth="1"/>
    <col min="8426" max="8426" width="11.42578125" style="73"/>
    <col min="8427" max="8427" width="20.140625" style="73" bestFit="1" customWidth="1"/>
    <col min="8428" max="8428" width="23.7109375" style="73" bestFit="1" customWidth="1"/>
    <col min="8429" max="8432" width="11.42578125" style="73"/>
    <col min="8433" max="8433" width="17.42578125" style="73" bestFit="1" customWidth="1"/>
    <col min="8434" max="8434" width="14.85546875" style="73" bestFit="1" customWidth="1"/>
    <col min="8435" max="8436" width="14.28515625" style="73" bestFit="1" customWidth="1"/>
    <col min="8437" max="8437" width="13.85546875" style="73" bestFit="1" customWidth="1"/>
    <col min="8438" max="8438" width="15.140625" style="73" bestFit="1" customWidth="1"/>
    <col min="8439" max="8439" width="5.85546875" style="73" customWidth="1"/>
    <col min="8440" max="8440" width="17.5703125" style="73" bestFit="1" customWidth="1"/>
    <col min="8441" max="8441" width="17.140625" style="73" bestFit="1" customWidth="1"/>
    <col min="8442" max="8442" width="15.140625" style="73" bestFit="1" customWidth="1"/>
    <col min="8443" max="8443" width="16.85546875" style="73" bestFit="1" customWidth="1"/>
    <col min="8444" max="8444" width="33.7109375" style="73" bestFit="1" customWidth="1"/>
    <col min="8445" max="8445" width="14.42578125" style="73" bestFit="1" customWidth="1"/>
    <col min="8446" max="8676" width="11.42578125" style="73"/>
    <col min="8677" max="8677" width="17.85546875" style="73" customWidth="1"/>
    <col min="8678" max="8678" width="45.5703125" style="73" bestFit="1" customWidth="1"/>
    <col min="8679" max="8680" width="11.42578125" style="73"/>
    <col min="8681" max="8681" width="22.85546875" style="73" customWidth="1"/>
    <col min="8682" max="8682" width="11.42578125" style="73"/>
    <col min="8683" max="8683" width="20.140625" style="73" bestFit="1" customWidth="1"/>
    <col min="8684" max="8684" width="23.7109375" style="73" bestFit="1" customWidth="1"/>
    <col min="8685" max="8688" width="11.42578125" style="73"/>
    <col min="8689" max="8689" width="17.42578125" style="73" bestFit="1" customWidth="1"/>
    <col min="8690" max="8690" width="14.85546875" style="73" bestFit="1" customWidth="1"/>
    <col min="8691" max="8692" width="14.28515625" style="73" bestFit="1" customWidth="1"/>
    <col min="8693" max="8693" width="13.85546875" style="73" bestFit="1" customWidth="1"/>
    <col min="8694" max="8694" width="15.140625" style="73" bestFit="1" customWidth="1"/>
    <col min="8695" max="8695" width="5.85546875" style="73" customWidth="1"/>
    <col min="8696" max="8696" width="17.5703125" style="73" bestFit="1" customWidth="1"/>
    <col min="8697" max="8697" width="17.140625" style="73" bestFit="1" customWidth="1"/>
    <col min="8698" max="8698" width="15.140625" style="73" bestFit="1" customWidth="1"/>
    <col min="8699" max="8699" width="16.85546875" style="73" bestFit="1" customWidth="1"/>
    <col min="8700" max="8700" width="33.7109375" style="73" bestFit="1" customWidth="1"/>
    <col min="8701" max="8701" width="14.42578125" style="73" bestFit="1" customWidth="1"/>
    <col min="8702" max="8932" width="11.42578125" style="73"/>
    <col min="8933" max="8933" width="17.85546875" style="73" customWidth="1"/>
    <col min="8934" max="8934" width="45.5703125" style="73" bestFit="1" customWidth="1"/>
    <col min="8935" max="8936" width="11.42578125" style="73"/>
    <col min="8937" max="8937" width="22.85546875" style="73" customWidth="1"/>
    <col min="8938" max="8938" width="11.42578125" style="73"/>
    <col min="8939" max="8939" width="20.140625" style="73" bestFit="1" customWidth="1"/>
    <col min="8940" max="8940" width="23.7109375" style="73" bestFit="1" customWidth="1"/>
    <col min="8941" max="8944" width="11.42578125" style="73"/>
    <col min="8945" max="8945" width="17.42578125" style="73" bestFit="1" customWidth="1"/>
    <col min="8946" max="8946" width="14.85546875" style="73" bestFit="1" customWidth="1"/>
    <col min="8947" max="8948" width="14.28515625" style="73" bestFit="1" customWidth="1"/>
    <col min="8949" max="8949" width="13.85546875" style="73" bestFit="1" customWidth="1"/>
    <col min="8950" max="8950" width="15.140625" style="73" bestFit="1" customWidth="1"/>
    <col min="8951" max="8951" width="5.85546875" style="73" customWidth="1"/>
    <col min="8952" max="8952" width="17.5703125" style="73" bestFit="1" customWidth="1"/>
    <col min="8953" max="8953" width="17.140625" style="73" bestFit="1" customWidth="1"/>
    <col min="8954" max="8954" width="15.140625" style="73" bestFit="1" customWidth="1"/>
    <col min="8955" max="8955" width="16.85546875" style="73" bestFit="1" customWidth="1"/>
    <col min="8956" max="8956" width="33.7109375" style="73" bestFit="1" customWidth="1"/>
    <col min="8957" max="8957" width="14.42578125" style="73" bestFit="1" customWidth="1"/>
    <col min="8958" max="9188" width="11.42578125" style="73"/>
    <col min="9189" max="9189" width="17.85546875" style="73" customWidth="1"/>
    <col min="9190" max="9190" width="45.5703125" style="73" bestFit="1" customWidth="1"/>
    <col min="9191" max="9192" width="11.42578125" style="73"/>
    <col min="9193" max="9193" width="22.85546875" style="73" customWidth="1"/>
    <col min="9194" max="9194" width="11.42578125" style="73"/>
    <col min="9195" max="9195" width="20.140625" style="73" bestFit="1" customWidth="1"/>
    <col min="9196" max="9196" width="23.7109375" style="73" bestFit="1" customWidth="1"/>
    <col min="9197" max="9200" width="11.42578125" style="73"/>
    <col min="9201" max="9201" width="17.42578125" style="73" bestFit="1" customWidth="1"/>
    <col min="9202" max="9202" width="14.85546875" style="73" bestFit="1" customWidth="1"/>
    <col min="9203" max="9204" width="14.28515625" style="73" bestFit="1" customWidth="1"/>
    <col min="9205" max="9205" width="13.85546875" style="73" bestFit="1" customWidth="1"/>
    <col min="9206" max="9206" width="15.140625" style="73" bestFit="1" customWidth="1"/>
    <col min="9207" max="9207" width="5.85546875" style="73" customWidth="1"/>
    <col min="9208" max="9208" width="17.5703125" style="73" bestFit="1" customWidth="1"/>
    <col min="9209" max="9209" width="17.140625" style="73" bestFit="1" customWidth="1"/>
    <col min="9210" max="9210" width="15.140625" style="73" bestFit="1" customWidth="1"/>
    <col min="9211" max="9211" width="16.85546875" style="73" bestFit="1" customWidth="1"/>
    <col min="9212" max="9212" width="33.7109375" style="73" bestFit="1" customWidth="1"/>
    <col min="9213" max="9213" width="14.42578125" style="73" bestFit="1" customWidth="1"/>
    <col min="9214" max="9444" width="11.42578125" style="73"/>
    <col min="9445" max="9445" width="17.85546875" style="73" customWidth="1"/>
    <col min="9446" max="9446" width="45.5703125" style="73" bestFit="1" customWidth="1"/>
    <col min="9447" max="9448" width="11.42578125" style="73"/>
    <col min="9449" max="9449" width="22.85546875" style="73" customWidth="1"/>
    <col min="9450" max="9450" width="11.42578125" style="73"/>
    <col min="9451" max="9451" width="20.140625" style="73" bestFit="1" customWidth="1"/>
    <col min="9452" max="9452" width="23.7109375" style="73" bestFit="1" customWidth="1"/>
    <col min="9453" max="9456" width="11.42578125" style="73"/>
    <col min="9457" max="9457" width="17.42578125" style="73" bestFit="1" customWidth="1"/>
    <col min="9458" max="9458" width="14.85546875" style="73" bestFit="1" customWidth="1"/>
    <col min="9459" max="9460" width="14.28515625" style="73" bestFit="1" customWidth="1"/>
    <col min="9461" max="9461" width="13.85546875" style="73" bestFit="1" customWidth="1"/>
    <col min="9462" max="9462" width="15.140625" style="73" bestFit="1" customWidth="1"/>
    <col min="9463" max="9463" width="5.85546875" style="73" customWidth="1"/>
    <col min="9464" max="9464" width="17.5703125" style="73" bestFit="1" customWidth="1"/>
    <col min="9465" max="9465" width="17.140625" style="73" bestFit="1" customWidth="1"/>
    <col min="9466" max="9466" width="15.140625" style="73" bestFit="1" customWidth="1"/>
    <col min="9467" max="9467" width="16.85546875" style="73" bestFit="1" customWidth="1"/>
    <col min="9468" max="9468" width="33.7109375" style="73" bestFit="1" customWidth="1"/>
    <col min="9469" max="9469" width="14.42578125" style="73" bestFit="1" customWidth="1"/>
    <col min="9470" max="9700" width="11.42578125" style="73"/>
    <col min="9701" max="9701" width="17.85546875" style="73" customWidth="1"/>
    <col min="9702" max="9702" width="45.5703125" style="73" bestFit="1" customWidth="1"/>
    <col min="9703" max="9704" width="11.42578125" style="73"/>
    <col min="9705" max="9705" width="22.85546875" style="73" customWidth="1"/>
    <col min="9706" max="9706" width="11.42578125" style="73"/>
    <col min="9707" max="9707" width="20.140625" style="73" bestFit="1" customWidth="1"/>
    <col min="9708" max="9708" width="23.7109375" style="73" bestFit="1" customWidth="1"/>
    <col min="9709" max="9712" width="11.42578125" style="73"/>
    <col min="9713" max="9713" width="17.42578125" style="73" bestFit="1" customWidth="1"/>
    <col min="9714" max="9714" width="14.85546875" style="73" bestFit="1" customWidth="1"/>
    <col min="9715" max="9716" width="14.28515625" style="73" bestFit="1" customWidth="1"/>
    <col min="9717" max="9717" width="13.85546875" style="73" bestFit="1" customWidth="1"/>
    <col min="9718" max="9718" width="15.140625" style="73" bestFit="1" customWidth="1"/>
    <col min="9719" max="9719" width="5.85546875" style="73" customWidth="1"/>
    <col min="9720" max="9720" width="17.5703125" style="73" bestFit="1" customWidth="1"/>
    <col min="9721" max="9721" width="17.140625" style="73" bestFit="1" customWidth="1"/>
    <col min="9722" max="9722" width="15.140625" style="73" bestFit="1" customWidth="1"/>
    <col min="9723" max="9723" width="16.85546875" style="73" bestFit="1" customWidth="1"/>
    <col min="9724" max="9724" width="33.7109375" style="73" bestFit="1" customWidth="1"/>
    <col min="9725" max="9725" width="14.42578125" style="73" bestFit="1" customWidth="1"/>
    <col min="9726" max="9956" width="11.42578125" style="73"/>
    <col min="9957" max="9957" width="17.85546875" style="73" customWidth="1"/>
    <col min="9958" max="9958" width="45.5703125" style="73" bestFit="1" customWidth="1"/>
    <col min="9959" max="9960" width="11.42578125" style="73"/>
    <col min="9961" max="9961" width="22.85546875" style="73" customWidth="1"/>
    <col min="9962" max="9962" width="11.42578125" style="73"/>
    <col min="9963" max="9963" width="20.140625" style="73" bestFit="1" customWidth="1"/>
    <col min="9964" max="9964" width="23.7109375" style="73" bestFit="1" customWidth="1"/>
    <col min="9965" max="9968" width="11.42578125" style="73"/>
    <col min="9969" max="9969" width="17.42578125" style="73" bestFit="1" customWidth="1"/>
    <col min="9970" max="9970" width="14.85546875" style="73" bestFit="1" customWidth="1"/>
    <col min="9971" max="9972" width="14.28515625" style="73" bestFit="1" customWidth="1"/>
    <col min="9973" max="9973" width="13.85546875" style="73" bestFit="1" customWidth="1"/>
    <col min="9974" max="9974" width="15.140625" style="73" bestFit="1" customWidth="1"/>
    <col min="9975" max="9975" width="5.85546875" style="73" customWidth="1"/>
    <col min="9976" max="9976" width="17.5703125" style="73" bestFit="1" customWidth="1"/>
    <col min="9977" max="9977" width="17.140625" style="73" bestFit="1" customWidth="1"/>
    <col min="9978" max="9978" width="15.140625" style="73" bestFit="1" customWidth="1"/>
    <col min="9979" max="9979" width="16.85546875" style="73" bestFit="1" customWidth="1"/>
    <col min="9980" max="9980" width="33.7109375" style="73" bestFit="1" customWidth="1"/>
    <col min="9981" max="9981" width="14.42578125" style="73" bestFit="1" customWidth="1"/>
    <col min="9982" max="10212" width="11.42578125" style="73"/>
    <col min="10213" max="10213" width="17.85546875" style="73" customWidth="1"/>
    <col min="10214" max="10214" width="45.5703125" style="73" bestFit="1" customWidth="1"/>
    <col min="10215" max="10216" width="11.42578125" style="73"/>
    <col min="10217" max="10217" width="22.85546875" style="73" customWidth="1"/>
    <col min="10218" max="10218" width="11.42578125" style="73"/>
    <col min="10219" max="10219" width="20.140625" style="73" bestFit="1" customWidth="1"/>
    <col min="10220" max="10220" width="23.7109375" style="73" bestFit="1" customWidth="1"/>
    <col min="10221" max="10224" width="11.42578125" style="73"/>
    <col min="10225" max="10225" width="17.42578125" style="73" bestFit="1" customWidth="1"/>
    <col min="10226" max="10226" width="14.85546875" style="73" bestFit="1" customWidth="1"/>
    <col min="10227" max="10228" width="14.28515625" style="73" bestFit="1" customWidth="1"/>
    <col min="10229" max="10229" width="13.85546875" style="73" bestFit="1" customWidth="1"/>
    <col min="10230" max="10230" width="15.140625" style="73" bestFit="1" customWidth="1"/>
    <col min="10231" max="10231" width="5.85546875" style="73" customWidth="1"/>
    <col min="10232" max="10232" width="17.5703125" style="73" bestFit="1" customWidth="1"/>
    <col min="10233" max="10233" width="17.140625" style="73" bestFit="1" customWidth="1"/>
    <col min="10234" max="10234" width="15.140625" style="73" bestFit="1" customWidth="1"/>
    <col min="10235" max="10235" width="16.85546875" style="73" bestFit="1" customWidth="1"/>
    <col min="10236" max="10236" width="33.7109375" style="73" bestFit="1" customWidth="1"/>
    <col min="10237" max="10237" width="14.42578125" style="73" bestFit="1" customWidth="1"/>
    <col min="10238" max="10468" width="11.42578125" style="73"/>
    <col min="10469" max="10469" width="17.85546875" style="73" customWidth="1"/>
    <col min="10470" max="10470" width="45.5703125" style="73" bestFit="1" customWidth="1"/>
    <col min="10471" max="10472" width="11.42578125" style="73"/>
    <col min="10473" max="10473" width="22.85546875" style="73" customWidth="1"/>
    <col min="10474" max="10474" width="11.42578125" style="73"/>
    <col min="10475" max="10475" width="20.140625" style="73" bestFit="1" customWidth="1"/>
    <col min="10476" max="10476" width="23.7109375" style="73" bestFit="1" customWidth="1"/>
    <col min="10477" max="10480" width="11.42578125" style="73"/>
    <col min="10481" max="10481" width="17.42578125" style="73" bestFit="1" customWidth="1"/>
    <col min="10482" max="10482" width="14.85546875" style="73" bestFit="1" customWidth="1"/>
    <col min="10483" max="10484" width="14.28515625" style="73" bestFit="1" customWidth="1"/>
    <col min="10485" max="10485" width="13.85546875" style="73" bestFit="1" customWidth="1"/>
    <col min="10486" max="10486" width="15.140625" style="73" bestFit="1" customWidth="1"/>
    <col min="10487" max="10487" width="5.85546875" style="73" customWidth="1"/>
    <col min="10488" max="10488" width="17.5703125" style="73" bestFit="1" customWidth="1"/>
    <col min="10489" max="10489" width="17.140625" style="73" bestFit="1" customWidth="1"/>
    <col min="10490" max="10490" width="15.140625" style="73" bestFit="1" customWidth="1"/>
    <col min="10491" max="10491" width="16.85546875" style="73" bestFit="1" customWidth="1"/>
    <col min="10492" max="10492" width="33.7109375" style="73" bestFit="1" customWidth="1"/>
    <col min="10493" max="10493" width="14.42578125" style="73" bestFit="1" customWidth="1"/>
    <col min="10494" max="10724" width="11.42578125" style="73"/>
    <col min="10725" max="10725" width="17.85546875" style="73" customWidth="1"/>
    <col min="10726" max="10726" width="45.5703125" style="73" bestFit="1" customWidth="1"/>
    <col min="10727" max="10728" width="11.42578125" style="73"/>
    <col min="10729" max="10729" width="22.85546875" style="73" customWidth="1"/>
    <col min="10730" max="10730" width="11.42578125" style="73"/>
    <col min="10731" max="10731" width="20.140625" style="73" bestFit="1" customWidth="1"/>
    <col min="10732" max="10732" width="23.7109375" style="73" bestFit="1" customWidth="1"/>
    <col min="10733" max="10736" width="11.42578125" style="73"/>
    <col min="10737" max="10737" width="17.42578125" style="73" bestFit="1" customWidth="1"/>
    <col min="10738" max="10738" width="14.85546875" style="73" bestFit="1" customWidth="1"/>
    <col min="10739" max="10740" width="14.28515625" style="73" bestFit="1" customWidth="1"/>
    <col min="10741" max="10741" width="13.85546875" style="73" bestFit="1" customWidth="1"/>
    <col min="10742" max="10742" width="15.140625" style="73" bestFit="1" customWidth="1"/>
    <col min="10743" max="10743" width="5.85546875" style="73" customWidth="1"/>
    <col min="10744" max="10744" width="17.5703125" style="73" bestFit="1" customWidth="1"/>
    <col min="10745" max="10745" width="17.140625" style="73" bestFit="1" customWidth="1"/>
    <col min="10746" max="10746" width="15.140625" style="73" bestFit="1" customWidth="1"/>
    <col min="10747" max="10747" width="16.85546875" style="73" bestFit="1" customWidth="1"/>
    <col min="10748" max="10748" width="33.7109375" style="73" bestFit="1" customWidth="1"/>
    <col min="10749" max="10749" width="14.42578125" style="73" bestFit="1" customWidth="1"/>
    <col min="10750" max="10980" width="11.42578125" style="73"/>
    <col min="10981" max="10981" width="17.85546875" style="73" customWidth="1"/>
    <col min="10982" max="10982" width="45.5703125" style="73" bestFit="1" customWidth="1"/>
    <col min="10983" max="10984" width="11.42578125" style="73"/>
    <col min="10985" max="10985" width="22.85546875" style="73" customWidth="1"/>
    <col min="10986" max="10986" width="11.42578125" style="73"/>
    <col min="10987" max="10987" width="20.140625" style="73" bestFit="1" customWidth="1"/>
    <col min="10988" max="10988" width="23.7109375" style="73" bestFit="1" customWidth="1"/>
    <col min="10989" max="10992" width="11.42578125" style="73"/>
    <col min="10993" max="10993" width="17.42578125" style="73" bestFit="1" customWidth="1"/>
    <col min="10994" max="10994" width="14.85546875" style="73" bestFit="1" customWidth="1"/>
    <col min="10995" max="10996" width="14.28515625" style="73" bestFit="1" customWidth="1"/>
    <col min="10997" max="10997" width="13.85546875" style="73" bestFit="1" customWidth="1"/>
    <col min="10998" max="10998" width="15.140625" style="73" bestFit="1" customWidth="1"/>
    <col min="10999" max="10999" width="5.85546875" style="73" customWidth="1"/>
    <col min="11000" max="11000" width="17.5703125" style="73" bestFit="1" customWidth="1"/>
    <col min="11001" max="11001" width="17.140625" style="73" bestFit="1" customWidth="1"/>
    <col min="11002" max="11002" width="15.140625" style="73" bestFit="1" customWidth="1"/>
    <col min="11003" max="11003" width="16.85546875" style="73" bestFit="1" customWidth="1"/>
    <col min="11004" max="11004" width="33.7109375" style="73" bestFit="1" customWidth="1"/>
    <col min="11005" max="11005" width="14.42578125" style="73" bestFit="1" customWidth="1"/>
    <col min="11006" max="11236" width="11.42578125" style="73"/>
    <col min="11237" max="11237" width="17.85546875" style="73" customWidth="1"/>
    <col min="11238" max="11238" width="45.5703125" style="73" bestFit="1" customWidth="1"/>
    <col min="11239" max="11240" width="11.42578125" style="73"/>
    <col min="11241" max="11241" width="22.85546875" style="73" customWidth="1"/>
    <col min="11242" max="11242" width="11.42578125" style="73"/>
    <col min="11243" max="11243" width="20.140625" style="73" bestFit="1" customWidth="1"/>
    <col min="11244" max="11244" width="23.7109375" style="73" bestFit="1" customWidth="1"/>
    <col min="11245" max="11248" width="11.42578125" style="73"/>
    <col min="11249" max="11249" width="17.42578125" style="73" bestFit="1" customWidth="1"/>
    <col min="11250" max="11250" width="14.85546875" style="73" bestFit="1" customWidth="1"/>
    <col min="11251" max="11252" width="14.28515625" style="73" bestFit="1" customWidth="1"/>
    <col min="11253" max="11253" width="13.85546875" style="73" bestFit="1" customWidth="1"/>
    <col min="11254" max="11254" width="15.140625" style="73" bestFit="1" customWidth="1"/>
    <col min="11255" max="11255" width="5.85546875" style="73" customWidth="1"/>
    <col min="11256" max="11256" width="17.5703125" style="73" bestFit="1" customWidth="1"/>
    <col min="11257" max="11257" width="17.140625" style="73" bestFit="1" customWidth="1"/>
    <col min="11258" max="11258" width="15.140625" style="73" bestFit="1" customWidth="1"/>
    <col min="11259" max="11259" width="16.85546875" style="73" bestFit="1" customWidth="1"/>
    <col min="11260" max="11260" width="33.7109375" style="73" bestFit="1" customWidth="1"/>
    <col min="11261" max="11261" width="14.42578125" style="73" bestFit="1" customWidth="1"/>
    <col min="11262" max="11492" width="11.42578125" style="73"/>
    <col min="11493" max="11493" width="17.85546875" style="73" customWidth="1"/>
    <col min="11494" max="11494" width="45.5703125" style="73" bestFit="1" customWidth="1"/>
    <col min="11495" max="11496" width="11.42578125" style="73"/>
    <col min="11497" max="11497" width="22.85546875" style="73" customWidth="1"/>
    <col min="11498" max="11498" width="11.42578125" style="73"/>
    <col min="11499" max="11499" width="20.140625" style="73" bestFit="1" customWidth="1"/>
    <col min="11500" max="11500" width="23.7109375" style="73" bestFit="1" customWidth="1"/>
    <col min="11501" max="11504" width="11.42578125" style="73"/>
    <col min="11505" max="11505" width="17.42578125" style="73" bestFit="1" customWidth="1"/>
    <col min="11506" max="11506" width="14.85546875" style="73" bestFit="1" customWidth="1"/>
    <col min="11507" max="11508" width="14.28515625" style="73" bestFit="1" customWidth="1"/>
    <col min="11509" max="11509" width="13.85546875" style="73" bestFit="1" customWidth="1"/>
    <col min="11510" max="11510" width="15.140625" style="73" bestFit="1" customWidth="1"/>
    <col min="11511" max="11511" width="5.85546875" style="73" customWidth="1"/>
    <col min="11512" max="11512" width="17.5703125" style="73" bestFit="1" customWidth="1"/>
    <col min="11513" max="11513" width="17.140625" style="73" bestFit="1" customWidth="1"/>
    <col min="11514" max="11514" width="15.140625" style="73" bestFit="1" customWidth="1"/>
    <col min="11515" max="11515" width="16.85546875" style="73" bestFit="1" customWidth="1"/>
    <col min="11516" max="11516" width="33.7109375" style="73" bestFit="1" customWidth="1"/>
    <col min="11517" max="11517" width="14.42578125" style="73" bestFit="1" customWidth="1"/>
    <col min="11518" max="11748" width="11.42578125" style="73"/>
    <col min="11749" max="11749" width="17.85546875" style="73" customWidth="1"/>
    <col min="11750" max="11750" width="45.5703125" style="73" bestFit="1" customWidth="1"/>
    <col min="11751" max="11752" width="11.42578125" style="73"/>
    <col min="11753" max="11753" width="22.85546875" style="73" customWidth="1"/>
    <col min="11754" max="11754" width="11.42578125" style="73"/>
    <col min="11755" max="11755" width="20.140625" style="73" bestFit="1" customWidth="1"/>
    <col min="11756" max="11756" width="23.7109375" style="73" bestFit="1" customWidth="1"/>
    <col min="11757" max="11760" width="11.42578125" style="73"/>
    <col min="11761" max="11761" width="17.42578125" style="73" bestFit="1" customWidth="1"/>
    <col min="11762" max="11762" width="14.85546875" style="73" bestFit="1" customWidth="1"/>
    <col min="11763" max="11764" width="14.28515625" style="73" bestFit="1" customWidth="1"/>
    <col min="11765" max="11765" width="13.85546875" style="73" bestFit="1" customWidth="1"/>
    <col min="11766" max="11766" width="15.140625" style="73" bestFit="1" customWidth="1"/>
    <col min="11767" max="11767" width="5.85546875" style="73" customWidth="1"/>
    <col min="11768" max="11768" width="17.5703125" style="73" bestFit="1" customWidth="1"/>
    <col min="11769" max="11769" width="17.140625" style="73" bestFit="1" customWidth="1"/>
    <col min="11770" max="11770" width="15.140625" style="73" bestFit="1" customWidth="1"/>
    <col min="11771" max="11771" width="16.85546875" style="73" bestFit="1" customWidth="1"/>
    <col min="11772" max="11772" width="33.7109375" style="73" bestFit="1" customWidth="1"/>
    <col min="11773" max="11773" width="14.42578125" style="73" bestFit="1" customWidth="1"/>
    <col min="11774" max="12004" width="11.42578125" style="73"/>
    <col min="12005" max="12005" width="17.85546875" style="73" customWidth="1"/>
    <col min="12006" max="12006" width="45.5703125" style="73" bestFit="1" customWidth="1"/>
    <col min="12007" max="12008" width="11.42578125" style="73"/>
    <col min="12009" max="12009" width="22.85546875" style="73" customWidth="1"/>
    <col min="12010" max="12010" width="11.42578125" style="73"/>
    <col min="12011" max="12011" width="20.140625" style="73" bestFit="1" customWidth="1"/>
    <col min="12012" max="12012" width="23.7109375" style="73" bestFit="1" customWidth="1"/>
    <col min="12013" max="12016" width="11.42578125" style="73"/>
    <col min="12017" max="12017" width="17.42578125" style="73" bestFit="1" customWidth="1"/>
    <col min="12018" max="12018" width="14.85546875" style="73" bestFit="1" customWidth="1"/>
    <col min="12019" max="12020" width="14.28515625" style="73" bestFit="1" customWidth="1"/>
    <col min="12021" max="12021" width="13.85546875" style="73" bestFit="1" customWidth="1"/>
    <col min="12022" max="12022" width="15.140625" style="73" bestFit="1" customWidth="1"/>
    <col min="12023" max="12023" width="5.85546875" style="73" customWidth="1"/>
    <col min="12024" max="12024" width="17.5703125" style="73" bestFit="1" customWidth="1"/>
    <col min="12025" max="12025" width="17.140625" style="73" bestFit="1" customWidth="1"/>
    <col min="12026" max="12026" width="15.140625" style="73" bestFit="1" customWidth="1"/>
    <col min="12027" max="12027" width="16.85546875" style="73" bestFit="1" customWidth="1"/>
    <col min="12028" max="12028" width="33.7109375" style="73" bestFit="1" customWidth="1"/>
    <col min="12029" max="12029" width="14.42578125" style="73" bestFit="1" customWidth="1"/>
    <col min="12030" max="12260" width="11.42578125" style="73"/>
    <col min="12261" max="12261" width="17.85546875" style="73" customWidth="1"/>
    <col min="12262" max="12262" width="45.5703125" style="73" bestFit="1" customWidth="1"/>
    <col min="12263" max="12264" width="11.42578125" style="73"/>
    <col min="12265" max="12265" width="22.85546875" style="73" customWidth="1"/>
    <col min="12266" max="12266" width="11.42578125" style="73"/>
    <col min="12267" max="12267" width="20.140625" style="73" bestFit="1" customWidth="1"/>
    <col min="12268" max="12268" width="23.7109375" style="73" bestFit="1" customWidth="1"/>
    <col min="12269" max="12272" width="11.42578125" style="73"/>
    <col min="12273" max="12273" width="17.42578125" style="73" bestFit="1" customWidth="1"/>
    <col min="12274" max="12274" width="14.85546875" style="73" bestFit="1" customWidth="1"/>
    <col min="12275" max="12276" width="14.28515625" style="73" bestFit="1" customWidth="1"/>
    <col min="12277" max="12277" width="13.85546875" style="73" bestFit="1" customWidth="1"/>
    <col min="12278" max="12278" width="15.140625" style="73" bestFit="1" customWidth="1"/>
    <col min="12279" max="12279" width="5.85546875" style="73" customWidth="1"/>
    <col min="12280" max="12280" width="17.5703125" style="73" bestFit="1" customWidth="1"/>
    <col min="12281" max="12281" width="17.140625" style="73" bestFit="1" customWidth="1"/>
    <col min="12282" max="12282" width="15.140625" style="73" bestFit="1" customWidth="1"/>
    <col min="12283" max="12283" width="16.85546875" style="73" bestFit="1" customWidth="1"/>
    <col min="12284" max="12284" width="33.7109375" style="73" bestFit="1" customWidth="1"/>
    <col min="12285" max="12285" width="14.42578125" style="73" bestFit="1" customWidth="1"/>
    <col min="12286" max="12516" width="11.42578125" style="73"/>
    <col min="12517" max="12517" width="17.85546875" style="73" customWidth="1"/>
    <col min="12518" max="12518" width="45.5703125" style="73" bestFit="1" customWidth="1"/>
    <col min="12519" max="12520" width="11.42578125" style="73"/>
    <col min="12521" max="12521" width="22.85546875" style="73" customWidth="1"/>
    <col min="12522" max="12522" width="11.42578125" style="73"/>
    <col min="12523" max="12523" width="20.140625" style="73" bestFit="1" customWidth="1"/>
    <col min="12524" max="12524" width="23.7109375" style="73" bestFit="1" customWidth="1"/>
    <col min="12525" max="12528" width="11.42578125" style="73"/>
    <col min="12529" max="12529" width="17.42578125" style="73" bestFit="1" customWidth="1"/>
    <col min="12530" max="12530" width="14.85546875" style="73" bestFit="1" customWidth="1"/>
    <col min="12531" max="12532" width="14.28515625" style="73" bestFit="1" customWidth="1"/>
    <col min="12533" max="12533" width="13.85546875" style="73" bestFit="1" customWidth="1"/>
    <col min="12534" max="12534" width="15.140625" style="73" bestFit="1" customWidth="1"/>
    <col min="12535" max="12535" width="5.85546875" style="73" customWidth="1"/>
    <col min="12536" max="12536" width="17.5703125" style="73" bestFit="1" customWidth="1"/>
    <col min="12537" max="12537" width="17.140625" style="73" bestFit="1" customWidth="1"/>
    <col min="12538" max="12538" width="15.140625" style="73" bestFit="1" customWidth="1"/>
    <col min="12539" max="12539" width="16.85546875" style="73" bestFit="1" customWidth="1"/>
    <col min="12540" max="12540" width="33.7109375" style="73" bestFit="1" customWidth="1"/>
    <col min="12541" max="12541" width="14.42578125" style="73" bestFit="1" customWidth="1"/>
    <col min="12542" max="12772" width="11.42578125" style="73"/>
    <col min="12773" max="12773" width="17.85546875" style="73" customWidth="1"/>
    <col min="12774" max="12774" width="45.5703125" style="73" bestFit="1" customWidth="1"/>
    <col min="12775" max="12776" width="11.42578125" style="73"/>
    <col min="12777" max="12777" width="22.85546875" style="73" customWidth="1"/>
    <col min="12778" max="12778" width="11.42578125" style="73"/>
    <col min="12779" max="12779" width="20.140625" style="73" bestFit="1" customWidth="1"/>
    <col min="12780" max="12780" width="23.7109375" style="73" bestFit="1" customWidth="1"/>
    <col min="12781" max="12784" width="11.42578125" style="73"/>
    <col min="12785" max="12785" width="17.42578125" style="73" bestFit="1" customWidth="1"/>
    <col min="12786" max="12786" width="14.85546875" style="73" bestFit="1" customWidth="1"/>
    <col min="12787" max="12788" width="14.28515625" style="73" bestFit="1" customWidth="1"/>
    <col min="12789" max="12789" width="13.85546875" style="73" bestFit="1" customWidth="1"/>
    <col min="12790" max="12790" width="15.140625" style="73" bestFit="1" customWidth="1"/>
    <col min="12791" max="12791" width="5.85546875" style="73" customWidth="1"/>
    <col min="12792" max="12792" width="17.5703125" style="73" bestFit="1" customWidth="1"/>
    <col min="12793" max="12793" width="17.140625" style="73" bestFit="1" customWidth="1"/>
    <col min="12794" max="12794" width="15.140625" style="73" bestFit="1" customWidth="1"/>
    <col min="12795" max="12795" width="16.85546875" style="73" bestFit="1" customWidth="1"/>
    <col min="12796" max="12796" width="33.7109375" style="73" bestFit="1" customWidth="1"/>
    <col min="12797" max="12797" width="14.42578125" style="73" bestFit="1" customWidth="1"/>
    <col min="12798" max="13028" width="11.42578125" style="73"/>
    <col min="13029" max="13029" width="17.85546875" style="73" customWidth="1"/>
    <col min="13030" max="13030" width="45.5703125" style="73" bestFit="1" customWidth="1"/>
    <col min="13031" max="13032" width="11.42578125" style="73"/>
    <col min="13033" max="13033" width="22.85546875" style="73" customWidth="1"/>
    <col min="13034" max="13034" width="11.42578125" style="73"/>
    <col min="13035" max="13035" width="20.140625" style="73" bestFit="1" customWidth="1"/>
    <col min="13036" max="13036" width="23.7109375" style="73" bestFit="1" customWidth="1"/>
    <col min="13037" max="13040" width="11.42578125" style="73"/>
    <col min="13041" max="13041" width="17.42578125" style="73" bestFit="1" customWidth="1"/>
    <col min="13042" max="13042" width="14.85546875" style="73" bestFit="1" customWidth="1"/>
    <col min="13043" max="13044" width="14.28515625" style="73" bestFit="1" customWidth="1"/>
    <col min="13045" max="13045" width="13.85546875" style="73" bestFit="1" customWidth="1"/>
    <col min="13046" max="13046" width="15.140625" style="73" bestFit="1" customWidth="1"/>
    <col min="13047" max="13047" width="5.85546875" style="73" customWidth="1"/>
    <col min="13048" max="13048" width="17.5703125" style="73" bestFit="1" customWidth="1"/>
    <col min="13049" max="13049" width="17.140625" style="73" bestFit="1" customWidth="1"/>
    <col min="13050" max="13050" width="15.140625" style="73" bestFit="1" customWidth="1"/>
    <col min="13051" max="13051" width="16.85546875" style="73" bestFit="1" customWidth="1"/>
    <col min="13052" max="13052" width="33.7109375" style="73" bestFit="1" customWidth="1"/>
    <col min="13053" max="13053" width="14.42578125" style="73" bestFit="1" customWidth="1"/>
    <col min="13054" max="13284" width="11.42578125" style="73"/>
    <col min="13285" max="13285" width="17.85546875" style="73" customWidth="1"/>
    <col min="13286" max="13286" width="45.5703125" style="73" bestFit="1" customWidth="1"/>
    <col min="13287" max="13288" width="11.42578125" style="73"/>
    <col min="13289" max="13289" width="22.85546875" style="73" customWidth="1"/>
    <col min="13290" max="13290" width="11.42578125" style="73"/>
    <col min="13291" max="13291" width="20.140625" style="73" bestFit="1" customWidth="1"/>
    <col min="13292" max="13292" width="23.7109375" style="73" bestFit="1" customWidth="1"/>
    <col min="13293" max="13296" width="11.42578125" style="73"/>
    <col min="13297" max="13297" width="17.42578125" style="73" bestFit="1" customWidth="1"/>
    <col min="13298" max="13298" width="14.85546875" style="73" bestFit="1" customWidth="1"/>
    <col min="13299" max="13300" width="14.28515625" style="73" bestFit="1" customWidth="1"/>
    <col min="13301" max="13301" width="13.85546875" style="73" bestFit="1" customWidth="1"/>
    <col min="13302" max="13302" width="15.140625" style="73" bestFit="1" customWidth="1"/>
    <col min="13303" max="13303" width="5.85546875" style="73" customWidth="1"/>
    <col min="13304" max="13304" width="17.5703125" style="73" bestFit="1" customWidth="1"/>
    <col min="13305" max="13305" width="17.140625" style="73" bestFit="1" customWidth="1"/>
    <col min="13306" max="13306" width="15.140625" style="73" bestFit="1" customWidth="1"/>
    <col min="13307" max="13307" width="16.85546875" style="73" bestFit="1" customWidth="1"/>
    <col min="13308" max="13308" width="33.7109375" style="73" bestFit="1" customWidth="1"/>
    <col min="13309" max="13309" width="14.42578125" style="73" bestFit="1" customWidth="1"/>
    <col min="13310" max="13540" width="11.42578125" style="73"/>
    <col min="13541" max="13541" width="17.85546875" style="73" customWidth="1"/>
    <col min="13542" max="13542" width="45.5703125" style="73" bestFit="1" customWidth="1"/>
    <col min="13543" max="13544" width="11.42578125" style="73"/>
    <col min="13545" max="13545" width="22.85546875" style="73" customWidth="1"/>
    <col min="13546" max="13546" width="11.42578125" style="73"/>
    <col min="13547" max="13547" width="20.140625" style="73" bestFit="1" customWidth="1"/>
    <col min="13548" max="13548" width="23.7109375" style="73" bestFit="1" customWidth="1"/>
    <col min="13549" max="13552" width="11.42578125" style="73"/>
    <col min="13553" max="13553" width="17.42578125" style="73" bestFit="1" customWidth="1"/>
    <col min="13554" max="13554" width="14.85546875" style="73" bestFit="1" customWidth="1"/>
    <col min="13555" max="13556" width="14.28515625" style="73" bestFit="1" customWidth="1"/>
    <col min="13557" max="13557" width="13.85546875" style="73" bestFit="1" customWidth="1"/>
    <col min="13558" max="13558" width="15.140625" style="73" bestFit="1" customWidth="1"/>
    <col min="13559" max="13559" width="5.85546875" style="73" customWidth="1"/>
    <col min="13560" max="13560" width="17.5703125" style="73" bestFit="1" customWidth="1"/>
    <col min="13561" max="13561" width="17.140625" style="73" bestFit="1" customWidth="1"/>
    <col min="13562" max="13562" width="15.140625" style="73" bestFit="1" customWidth="1"/>
    <col min="13563" max="13563" width="16.85546875" style="73" bestFit="1" customWidth="1"/>
    <col min="13564" max="13564" width="33.7109375" style="73" bestFit="1" customWidth="1"/>
    <col min="13565" max="13565" width="14.42578125" style="73" bestFit="1" customWidth="1"/>
    <col min="13566" max="13796" width="11.42578125" style="73"/>
    <col min="13797" max="13797" width="17.85546875" style="73" customWidth="1"/>
    <col min="13798" max="13798" width="45.5703125" style="73" bestFit="1" customWidth="1"/>
    <col min="13799" max="13800" width="11.42578125" style="73"/>
    <col min="13801" max="13801" width="22.85546875" style="73" customWidth="1"/>
    <col min="13802" max="13802" width="11.42578125" style="73"/>
    <col min="13803" max="13803" width="20.140625" style="73" bestFit="1" customWidth="1"/>
    <col min="13804" max="13804" width="23.7109375" style="73" bestFit="1" customWidth="1"/>
    <col min="13805" max="13808" width="11.42578125" style="73"/>
    <col min="13809" max="13809" width="17.42578125" style="73" bestFit="1" customWidth="1"/>
    <col min="13810" max="13810" width="14.85546875" style="73" bestFit="1" customWidth="1"/>
    <col min="13811" max="13812" width="14.28515625" style="73" bestFit="1" customWidth="1"/>
    <col min="13813" max="13813" width="13.85546875" style="73" bestFit="1" customWidth="1"/>
    <col min="13814" max="13814" width="15.140625" style="73" bestFit="1" customWidth="1"/>
    <col min="13815" max="13815" width="5.85546875" style="73" customWidth="1"/>
    <col min="13816" max="13816" width="17.5703125" style="73" bestFit="1" customWidth="1"/>
    <col min="13817" max="13817" width="17.140625" style="73" bestFit="1" customWidth="1"/>
    <col min="13818" max="13818" width="15.140625" style="73" bestFit="1" customWidth="1"/>
    <col min="13819" max="13819" width="16.85546875" style="73" bestFit="1" customWidth="1"/>
    <col min="13820" max="13820" width="33.7109375" style="73" bestFit="1" customWidth="1"/>
    <col min="13821" max="13821" width="14.42578125" style="73" bestFit="1" customWidth="1"/>
    <col min="13822" max="14052" width="11.42578125" style="73"/>
    <col min="14053" max="14053" width="17.85546875" style="73" customWidth="1"/>
    <col min="14054" max="14054" width="45.5703125" style="73" bestFit="1" customWidth="1"/>
    <col min="14055" max="14056" width="11.42578125" style="73"/>
    <col min="14057" max="14057" width="22.85546875" style="73" customWidth="1"/>
    <col min="14058" max="14058" width="11.42578125" style="73"/>
    <col min="14059" max="14059" width="20.140625" style="73" bestFit="1" customWidth="1"/>
    <col min="14060" max="14060" width="23.7109375" style="73" bestFit="1" customWidth="1"/>
    <col min="14061" max="14064" width="11.42578125" style="73"/>
    <col min="14065" max="14065" width="17.42578125" style="73" bestFit="1" customWidth="1"/>
    <col min="14066" max="14066" width="14.85546875" style="73" bestFit="1" customWidth="1"/>
    <col min="14067" max="14068" width="14.28515625" style="73" bestFit="1" customWidth="1"/>
    <col min="14069" max="14069" width="13.85546875" style="73" bestFit="1" customWidth="1"/>
    <col min="14070" max="14070" width="15.140625" style="73" bestFit="1" customWidth="1"/>
    <col min="14071" max="14071" width="5.85546875" style="73" customWidth="1"/>
    <col min="14072" max="14072" width="17.5703125" style="73" bestFit="1" customWidth="1"/>
    <col min="14073" max="14073" width="17.140625" style="73" bestFit="1" customWidth="1"/>
    <col min="14074" max="14074" width="15.140625" style="73" bestFit="1" customWidth="1"/>
    <col min="14075" max="14075" width="16.85546875" style="73" bestFit="1" customWidth="1"/>
    <col min="14076" max="14076" width="33.7109375" style="73" bestFit="1" customWidth="1"/>
    <col min="14077" max="14077" width="14.42578125" style="73" bestFit="1" customWidth="1"/>
    <col min="14078" max="14308" width="11.42578125" style="73"/>
    <col min="14309" max="14309" width="17.85546875" style="73" customWidth="1"/>
    <col min="14310" max="14310" width="45.5703125" style="73" bestFit="1" customWidth="1"/>
    <col min="14311" max="14312" width="11.42578125" style="73"/>
    <col min="14313" max="14313" width="22.85546875" style="73" customWidth="1"/>
    <col min="14314" max="14314" width="11.42578125" style="73"/>
    <col min="14315" max="14315" width="20.140625" style="73" bestFit="1" customWidth="1"/>
    <col min="14316" max="14316" width="23.7109375" style="73" bestFit="1" customWidth="1"/>
    <col min="14317" max="14320" width="11.42578125" style="73"/>
    <col min="14321" max="14321" width="17.42578125" style="73" bestFit="1" customWidth="1"/>
    <col min="14322" max="14322" width="14.85546875" style="73" bestFit="1" customWidth="1"/>
    <col min="14323" max="14324" width="14.28515625" style="73" bestFit="1" customWidth="1"/>
    <col min="14325" max="14325" width="13.85546875" style="73" bestFit="1" customWidth="1"/>
    <col min="14326" max="14326" width="15.140625" style="73" bestFit="1" customWidth="1"/>
    <col min="14327" max="14327" width="5.85546875" style="73" customWidth="1"/>
    <col min="14328" max="14328" width="17.5703125" style="73" bestFit="1" customWidth="1"/>
    <col min="14329" max="14329" width="17.140625" style="73" bestFit="1" customWidth="1"/>
    <col min="14330" max="14330" width="15.140625" style="73" bestFit="1" customWidth="1"/>
    <col min="14331" max="14331" width="16.85546875" style="73" bestFit="1" customWidth="1"/>
    <col min="14332" max="14332" width="33.7109375" style="73" bestFit="1" customWidth="1"/>
    <col min="14333" max="14333" width="14.42578125" style="73" bestFit="1" customWidth="1"/>
    <col min="14334" max="14564" width="11.42578125" style="73"/>
    <col min="14565" max="14565" width="17.85546875" style="73" customWidth="1"/>
    <col min="14566" max="14566" width="45.5703125" style="73" bestFit="1" customWidth="1"/>
    <col min="14567" max="14568" width="11.42578125" style="73"/>
    <col min="14569" max="14569" width="22.85546875" style="73" customWidth="1"/>
    <col min="14570" max="14570" width="11.42578125" style="73"/>
    <col min="14571" max="14571" width="20.140625" style="73" bestFit="1" customWidth="1"/>
    <col min="14572" max="14572" width="23.7109375" style="73" bestFit="1" customWidth="1"/>
    <col min="14573" max="14576" width="11.42578125" style="73"/>
    <col min="14577" max="14577" width="17.42578125" style="73" bestFit="1" customWidth="1"/>
    <col min="14578" max="14578" width="14.85546875" style="73" bestFit="1" customWidth="1"/>
    <col min="14579" max="14580" width="14.28515625" style="73" bestFit="1" customWidth="1"/>
    <col min="14581" max="14581" width="13.85546875" style="73" bestFit="1" customWidth="1"/>
    <col min="14582" max="14582" width="15.140625" style="73" bestFit="1" customWidth="1"/>
    <col min="14583" max="14583" width="5.85546875" style="73" customWidth="1"/>
    <col min="14584" max="14584" width="17.5703125" style="73" bestFit="1" customWidth="1"/>
    <col min="14585" max="14585" width="17.140625" style="73" bestFit="1" customWidth="1"/>
    <col min="14586" max="14586" width="15.140625" style="73" bestFit="1" customWidth="1"/>
    <col min="14587" max="14587" width="16.85546875" style="73" bestFit="1" customWidth="1"/>
    <col min="14588" max="14588" width="33.7109375" style="73" bestFit="1" customWidth="1"/>
    <col min="14589" max="14589" width="14.42578125" style="73" bestFit="1" customWidth="1"/>
    <col min="14590" max="14820" width="11.42578125" style="73"/>
    <col min="14821" max="14821" width="17.85546875" style="73" customWidth="1"/>
    <col min="14822" max="14822" width="45.5703125" style="73" bestFit="1" customWidth="1"/>
    <col min="14823" max="14824" width="11.42578125" style="73"/>
    <col min="14825" max="14825" width="22.85546875" style="73" customWidth="1"/>
    <col min="14826" max="14826" width="11.42578125" style="73"/>
    <col min="14827" max="14827" width="20.140625" style="73" bestFit="1" customWidth="1"/>
    <col min="14828" max="14828" width="23.7109375" style="73" bestFit="1" customWidth="1"/>
    <col min="14829" max="14832" width="11.42578125" style="73"/>
    <col min="14833" max="14833" width="17.42578125" style="73" bestFit="1" customWidth="1"/>
    <col min="14834" max="14834" width="14.85546875" style="73" bestFit="1" customWidth="1"/>
    <col min="14835" max="14836" width="14.28515625" style="73" bestFit="1" customWidth="1"/>
    <col min="14837" max="14837" width="13.85546875" style="73" bestFit="1" customWidth="1"/>
    <col min="14838" max="14838" width="15.140625" style="73" bestFit="1" customWidth="1"/>
    <col min="14839" max="14839" width="5.85546875" style="73" customWidth="1"/>
    <col min="14840" max="14840" width="17.5703125" style="73" bestFit="1" customWidth="1"/>
    <col min="14841" max="14841" width="17.140625" style="73" bestFit="1" customWidth="1"/>
    <col min="14842" max="14842" width="15.140625" style="73" bestFit="1" customWidth="1"/>
    <col min="14843" max="14843" width="16.85546875" style="73" bestFit="1" customWidth="1"/>
    <col min="14844" max="14844" width="33.7109375" style="73" bestFit="1" customWidth="1"/>
    <col min="14845" max="14845" width="14.42578125" style="73" bestFit="1" customWidth="1"/>
    <col min="14846" max="15076" width="11.42578125" style="73"/>
    <col min="15077" max="15077" width="17.85546875" style="73" customWidth="1"/>
    <col min="15078" max="15078" width="45.5703125" style="73" bestFit="1" customWidth="1"/>
    <col min="15079" max="15080" width="11.42578125" style="73"/>
    <col min="15081" max="15081" width="22.85546875" style="73" customWidth="1"/>
    <col min="15082" max="15082" width="11.42578125" style="73"/>
    <col min="15083" max="15083" width="20.140625" style="73" bestFit="1" customWidth="1"/>
    <col min="15084" max="15084" width="23.7109375" style="73" bestFit="1" customWidth="1"/>
    <col min="15085" max="15088" width="11.42578125" style="73"/>
    <col min="15089" max="15089" width="17.42578125" style="73" bestFit="1" customWidth="1"/>
    <col min="15090" max="15090" width="14.85546875" style="73" bestFit="1" customWidth="1"/>
    <col min="15091" max="15092" width="14.28515625" style="73" bestFit="1" customWidth="1"/>
    <col min="15093" max="15093" width="13.85546875" style="73" bestFit="1" customWidth="1"/>
    <col min="15094" max="15094" width="15.140625" style="73" bestFit="1" customWidth="1"/>
    <col min="15095" max="15095" width="5.85546875" style="73" customWidth="1"/>
    <col min="15096" max="15096" width="17.5703125" style="73" bestFit="1" customWidth="1"/>
    <col min="15097" max="15097" width="17.140625" style="73" bestFit="1" customWidth="1"/>
    <col min="15098" max="15098" width="15.140625" style="73" bestFit="1" customWidth="1"/>
    <col min="15099" max="15099" width="16.85546875" style="73" bestFit="1" customWidth="1"/>
    <col min="15100" max="15100" width="33.7109375" style="73" bestFit="1" customWidth="1"/>
    <col min="15101" max="15101" width="14.42578125" style="73" bestFit="1" customWidth="1"/>
    <col min="15102" max="15332" width="11.42578125" style="73"/>
    <col min="15333" max="15333" width="17.85546875" style="73" customWidth="1"/>
    <col min="15334" max="15334" width="45.5703125" style="73" bestFit="1" customWidth="1"/>
    <col min="15335" max="15336" width="11.42578125" style="73"/>
    <col min="15337" max="15337" width="22.85546875" style="73" customWidth="1"/>
    <col min="15338" max="15338" width="11.42578125" style="73"/>
    <col min="15339" max="15339" width="20.140625" style="73" bestFit="1" customWidth="1"/>
    <col min="15340" max="15340" width="23.7109375" style="73" bestFit="1" customWidth="1"/>
    <col min="15341" max="15344" width="11.42578125" style="73"/>
    <col min="15345" max="15345" width="17.42578125" style="73" bestFit="1" customWidth="1"/>
    <col min="15346" max="15346" width="14.85546875" style="73" bestFit="1" customWidth="1"/>
    <col min="15347" max="15348" width="14.28515625" style="73" bestFit="1" customWidth="1"/>
    <col min="15349" max="15349" width="13.85546875" style="73" bestFit="1" customWidth="1"/>
    <col min="15350" max="15350" width="15.140625" style="73" bestFit="1" customWidth="1"/>
    <col min="15351" max="15351" width="5.85546875" style="73" customWidth="1"/>
    <col min="15352" max="15352" width="17.5703125" style="73" bestFit="1" customWidth="1"/>
    <col min="15353" max="15353" width="17.140625" style="73" bestFit="1" customWidth="1"/>
    <col min="15354" max="15354" width="15.140625" style="73" bestFit="1" customWidth="1"/>
    <col min="15355" max="15355" width="16.85546875" style="73" bestFit="1" customWidth="1"/>
    <col min="15356" max="15356" width="33.7109375" style="73" bestFit="1" customWidth="1"/>
    <col min="15357" max="15357" width="14.42578125" style="73" bestFit="1" customWidth="1"/>
    <col min="15358" max="15588" width="11.42578125" style="73"/>
    <col min="15589" max="15589" width="17.85546875" style="73" customWidth="1"/>
    <col min="15590" max="15590" width="45.5703125" style="73" bestFit="1" customWidth="1"/>
    <col min="15591" max="15592" width="11.42578125" style="73"/>
    <col min="15593" max="15593" width="22.85546875" style="73" customWidth="1"/>
    <col min="15594" max="15594" width="11.42578125" style="73"/>
    <col min="15595" max="15595" width="20.140625" style="73" bestFit="1" customWidth="1"/>
    <col min="15596" max="15596" width="23.7109375" style="73" bestFit="1" customWidth="1"/>
    <col min="15597" max="15600" width="11.42578125" style="73"/>
    <col min="15601" max="15601" width="17.42578125" style="73" bestFit="1" customWidth="1"/>
    <col min="15602" max="15602" width="14.85546875" style="73" bestFit="1" customWidth="1"/>
    <col min="15603" max="15604" width="14.28515625" style="73" bestFit="1" customWidth="1"/>
    <col min="15605" max="15605" width="13.85546875" style="73" bestFit="1" customWidth="1"/>
    <col min="15606" max="15606" width="15.140625" style="73" bestFit="1" customWidth="1"/>
    <col min="15607" max="15607" width="5.85546875" style="73" customWidth="1"/>
    <col min="15608" max="15608" width="17.5703125" style="73" bestFit="1" customWidth="1"/>
    <col min="15609" max="15609" width="17.140625" style="73" bestFit="1" customWidth="1"/>
    <col min="15610" max="15610" width="15.140625" style="73" bestFit="1" customWidth="1"/>
    <col min="15611" max="15611" width="16.85546875" style="73" bestFit="1" customWidth="1"/>
    <col min="15612" max="15612" width="33.7109375" style="73" bestFit="1" customWidth="1"/>
    <col min="15613" max="15613" width="14.42578125" style="73" bestFit="1" customWidth="1"/>
    <col min="15614" max="15844" width="11.42578125" style="73"/>
    <col min="15845" max="15845" width="17.85546875" style="73" customWidth="1"/>
    <col min="15846" max="15846" width="45.5703125" style="73" bestFit="1" customWidth="1"/>
    <col min="15847" max="15848" width="11.42578125" style="73"/>
    <col min="15849" max="15849" width="22.85546875" style="73" customWidth="1"/>
    <col min="15850" max="15850" width="11.42578125" style="73"/>
    <col min="15851" max="15851" width="20.140625" style="73" bestFit="1" customWidth="1"/>
    <col min="15852" max="15852" width="23.7109375" style="73" bestFit="1" customWidth="1"/>
    <col min="15853" max="15856" width="11.42578125" style="73"/>
    <col min="15857" max="15857" width="17.42578125" style="73" bestFit="1" customWidth="1"/>
    <col min="15858" max="15858" width="14.85546875" style="73" bestFit="1" customWidth="1"/>
    <col min="15859" max="15860" width="14.28515625" style="73" bestFit="1" customWidth="1"/>
    <col min="15861" max="15861" width="13.85546875" style="73" bestFit="1" customWidth="1"/>
    <col min="15862" max="15862" width="15.140625" style="73" bestFit="1" customWidth="1"/>
    <col min="15863" max="15863" width="5.85546875" style="73" customWidth="1"/>
    <col min="15864" max="15864" width="17.5703125" style="73" bestFit="1" customWidth="1"/>
    <col min="15865" max="15865" width="17.140625" style="73" bestFit="1" customWidth="1"/>
    <col min="15866" max="15866" width="15.140625" style="73" bestFit="1" customWidth="1"/>
    <col min="15867" max="15867" width="16.85546875" style="73" bestFit="1" customWidth="1"/>
    <col min="15868" max="15868" width="33.7109375" style="73" bestFit="1" customWidth="1"/>
    <col min="15869" max="15869" width="14.42578125" style="73" bestFit="1" customWidth="1"/>
    <col min="15870" max="16088" width="11.42578125" style="73"/>
    <col min="16089" max="16089" width="6.7109375" style="73" bestFit="1" customWidth="1"/>
    <col min="16090" max="16384" width="11.42578125" style="73"/>
  </cols>
  <sheetData>
    <row r="1" spans="2:10" x14ac:dyDescent="0.25">
      <c r="E1" s="74"/>
      <c r="F1" s="74"/>
    </row>
    <row r="2" spans="2:10" ht="18" x14ac:dyDescent="0.25">
      <c r="B2" s="76" t="s">
        <v>2027</v>
      </c>
      <c r="C2" s="76"/>
      <c r="D2" s="76"/>
      <c r="E2" s="76"/>
      <c r="F2" s="76"/>
      <c r="G2" s="76"/>
      <c r="H2" s="76"/>
      <c r="I2" s="76"/>
      <c r="J2" s="76"/>
    </row>
    <row r="3" spans="2:10" x14ac:dyDescent="0.25">
      <c r="B3" s="77" t="s">
        <v>1739</v>
      </c>
      <c r="C3" s="77"/>
      <c r="D3" s="77"/>
      <c r="E3" s="77"/>
      <c r="F3" s="77"/>
      <c r="G3" s="77"/>
      <c r="H3" s="77"/>
      <c r="I3" s="77"/>
      <c r="J3" s="77"/>
    </row>
    <row r="4" spans="2:10" x14ac:dyDescent="0.25">
      <c r="B4" s="78" t="s">
        <v>2026</v>
      </c>
      <c r="C4" s="78"/>
      <c r="D4" s="78"/>
      <c r="E4" s="78"/>
      <c r="F4" s="78"/>
      <c r="G4" s="78"/>
      <c r="H4" s="78"/>
      <c r="I4" s="78"/>
      <c r="J4" s="78"/>
    </row>
    <row r="5" spans="2:10" ht="20.25" x14ac:dyDescent="0.3">
      <c r="B5" s="79" t="s">
        <v>1966</v>
      </c>
      <c r="C5" s="79"/>
      <c r="D5" s="79"/>
      <c r="E5" s="79"/>
      <c r="F5" s="79"/>
      <c r="G5" s="79"/>
      <c r="H5" s="79"/>
      <c r="I5" s="79"/>
      <c r="J5" s="79"/>
    </row>
    <row r="6" spans="2:10" ht="15.75" x14ac:dyDescent="0.25">
      <c r="B6" s="80"/>
      <c r="G6" s="81"/>
    </row>
    <row r="7" spans="2:10" ht="15.75" x14ac:dyDescent="0.25">
      <c r="B7" s="82" t="s">
        <v>1979</v>
      </c>
      <c r="C7" s="83"/>
      <c r="D7" s="83"/>
      <c r="G7" s="81"/>
    </row>
    <row r="8" spans="2:10" x14ac:dyDescent="0.25">
      <c r="B8" s="83"/>
      <c r="C8" s="83"/>
      <c r="D8" s="83"/>
      <c r="G8" s="81"/>
    </row>
    <row r="9" spans="2:10" s="84" customFormat="1" ht="66" customHeight="1" x14ac:dyDescent="0.25">
      <c r="B9" s="47" t="s">
        <v>1941</v>
      </c>
      <c r="C9" s="47" t="s">
        <v>1940</v>
      </c>
      <c r="D9" s="47" t="s">
        <v>1967</v>
      </c>
      <c r="E9" s="47" t="s">
        <v>1946</v>
      </c>
      <c r="F9" s="47" t="s">
        <v>1947</v>
      </c>
      <c r="G9" s="47" t="s">
        <v>1932</v>
      </c>
      <c r="H9" s="115" t="s">
        <v>1968</v>
      </c>
      <c r="I9" s="47" t="s">
        <v>1966</v>
      </c>
      <c r="J9" s="116" t="s">
        <v>1969</v>
      </c>
    </row>
    <row r="10" spans="2:10" x14ac:dyDescent="0.25">
      <c r="B10" s="42" t="s">
        <v>1595</v>
      </c>
      <c r="C10" s="43" t="s">
        <v>1594</v>
      </c>
      <c r="D10" s="43" t="s">
        <v>1989</v>
      </c>
      <c r="E10" s="45">
        <v>44985</v>
      </c>
      <c r="F10" s="45">
        <v>45566</v>
      </c>
      <c r="G10" s="46">
        <v>2268639</v>
      </c>
      <c r="H10" s="85">
        <v>2496143.0912794522</v>
      </c>
      <c r="I10" s="85">
        <v>2496143.0912794522</v>
      </c>
      <c r="J10" s="86">
        <v>5.0450296322852831E-5</v>
      </c>
    </row>
    <row r="11" spans="2:10" x14ac:dyDescent="0.25">
      <c r="B11" s="42" t="s">
        <v>1559</v>
      </c>
      <c r="C11" s="43" t="s">
        <v>1558</v>
      </c>
      <c r="D11" s="43" t="s">
        <v>1989</v>
      </c>
      <c r="E11" s="45">
        <v>44985</v>
      </c>
      <c r="F11" s="45">
        <v>45566</v>
      </c>
      <c r="G11" s="46">
        <v>1325696</v>
      </c>
      <c r="H11" s="85">
        <v>1458639.7005150686</v>
      </c>
      <c r="I11" s="85">
        <v>1458639.7005150686</v>
      </c>
      <c r="J11" s="86">
        <v>2.948100426468059E-5</v>
      </c>
    </row>
    <row r="12" spans="2:10" x14ac:dyDescent="0.25">
      <c r="B12" s="42" t="s">
        <v>1603</v>
      </c>
      <c r="C12" s="43" t="s">
        <v>1602</v>
      </c>
      <c r="D12" s="43" t="s">
        <v>1989</v>
      </c>
      <c r="E12" s="45">
        <v>44985</v>
      </c>
      <c r="F12" s="45">
        <v>45566</v>
      </c>
      <c r="G12" s="46">
        <v>2584617</v>
      </c>
      <c r="H12" s="85">
        <v>2843808.0576739726</v>
      </c>
      <c r="I12" s="85">
        <v>2843808.0576739726</v>
      </c>
      <c r="J12" s="86">
        <v>5.7477057183219943E-5</v>
      </c>
    </row>
    <row r="13" spans="2:10" x14ac:dyDescent="0.25">
      <c r="B13" s="42" t="s">
        <v>1304</v>
      </c>
      <c r="C13" s="43" t="s">
        <v>1303</v>
      </c>
      <c r="D13" s="43" t="s">
        <v>1989</v>
      </c>
      <c r="E13" s="45">
        <v>44985</v>
      </c>
      <c r="F13" s="45">
        <v>45566</v>
      </c>
      <c r="G13" s="46">
        <v>2260089</v>
      </c>
      <c r="H13" s="85">
        <v>2486735.678539726</v>
      </c>
      <c r="I13" s="85">
        <v>2486735.678539726</v>
      </c>
      <c r="J13" s="86">
        <v>5.0260160283773718E-5</v>
      </c>
    </row>
    <row r="14" spans="2:10" x14ac:dyDescent="0.25">
      <c r="B14" s="42" t="s">
        <v>1528</v>
      </c>
      <c r="C14" s="43" t="s">
        <v>1526</v>
      </c>
      <c r="D14" s="43" t="s">
        <v>1989</v>
      </c>
      <c r="E14" s="45">
        <v>44985</v>
      </c>
      <c r="F14" s="45">
        <v>45566</v>
      </c>
      <c r="G14" s="46">
        <v>1792330</v>
      </c>
      <c r="H14" s="85">
        <v>1972068.7807945206</v>
      </c>
      <c r="I14" s="85">
        <v>1972068.7807945206</v>
      </c>
      <c r="J14" s="86">
        <v>3.9858073324287739E-5</v>
      </c>
    </row>
    <row r="15" spans="2:10" x14ac:dyDescent="0.25">
      <c r="B15" s="42" t="s">
        <v>1547</v>
      </c>
      <c r="C15" s="43" t="s">
        <v>1546</v>
      </c>
      <c r="D15" s="43" t="s">
        <v>1989</v>
      </c>
      <c r="E15" s="45">
        <v>44985</v>
      </c>
      <c r="F15" s="45">
        <v>45566</v>
      </c>
      <c r="G15" s="46">
        <v>1748785</v>
      </c>
      <c r="H15" s="85">
        <v>1924156.9927534247</v>
      </c>
      <c r="I15" s="85">
        <v>1924156.9927534247</v>
      </c>
      <c r="J15" s="86">
        <v>3.8889713812977822E-5</v>
      </c>
    </row>
    <row r="16" spans="2:10" x14ac:dyDescent="0.25">
      <c r="B16" s="42" t="s">
        <v>1647</v>
      </c>
      <c r="C16" s="43" t="s">
        <v>1646</v>
      </c>
      <c r="D16" s="43" t="s">
        <v>1989</v>
      </c>
      <c r="E16" s="45">
        <v>44895</v>
      </c>
      <c r="F16" s="45">
        <v>45566</v>
      </c>
      <c r="G16" s="46">
        <v>2516007</v>
      </c>
      <c r="H16" s="85">
        <v>2807401.9696191782</v>
      </c>
      <c r="I16" s="85">
        <v>2807401.9696191782</v>
      </c>
      <c r="J16" s="86">
        <v>5.5951298862609689E-5</v>
      </c>
    </row>
    <row r="17" spans="2:10" x14ac:dyDescent="0.25">
      <c r="B17" s="42" t="s">
        <v>1647</v>
      </c>
      <c r="C17" s="43" t="s">
        <v>1646</v>
      </c>
      <c r="D17" s="43" t="s">
        <v>1989</v>
      </c>
      <c r="E17" s="45">
        <v>44926</v>
      </c>
      <c r="F17" s="45">
        <v>45566</v>
      </c>
      <c r="G17" s="46">
        <v>1126951</v>
      </c>
      <c r="H17" s="85">
        <v>1251440.4912876713</v>
      </c>
      <c r="I17" s="85">
        <v>1251440.4912876713</v>
      </c>
      <c r="J17" s="86">
        <v>2.5061286476753384E-5</v>
      </c>
    </row>
    <row r="18" spans="2:10" x14ac:dyDescent="0.25">
      <c r="B18" s="42" t="s">
        <v>1647</v>
      </c>
      <c r="C18" s="43" t="s">
        <v>1646</v>
      </c>
      <c r="D18" s="43" t="s">
        <v>1989</v>
      </c>
      <c r="E18" s="45">
        <v>44972</v>
      </c>
      <c r="F18" s="45">
        <v>45566</v>
      </c>
      <c r="G18" s="46">
        <v>1340464</v>
      </c>
      <c r="H18" s="85">
        <v>1477896.448789041</v>
      </c>
      <c r="I18" s="85">
        <v>1477896.448789041</v>
      </c>
      <c r="J18" s="86">
        <v>2.9809417016156645E-5</v>
      </c>
    </row>
    <row r="19" spans="2:10" x14ac:dyDescent="0.25">
      <c r="B19" s="42" t="s">
        <v>1647</v>
      </c>
      <c r="C19" s="43" t="s">
        <v>1646</v>
      </c>
      <c r="D19" s="43" t="s">
        <v>1989</v>
      </c>
      <c r="E19" s="45">
        <v>44985</v>
      </c>
      <c r="F19" s="45">
        <v>45566</v>
      </c>
      <c r="G19" s="46">
        <v>982914</v>
      </c>
      <c r="H19" s="85">
        <v>1081482.7702520548</v>
      </c>
      <c r="I19" s="85">
        <v>1081482.7702520548</v>
      </c>
      <c r="J19" s="86">
        <v>2.1858172481333771E-5</v>
      </c>
    </row>
    <row r="20" spans="2:10" x14ac:dyDescent="0.25">
      <c r="B20" s="42" t="s">
        <v>1601</v>
      </c>
      <c r="C20" s="43" t="s">
        <v>1600</v>
      </c>
      <c r="D20" s="43" t="s">
        <v>1989</v>
      </c>
      <c r="E20" s="45">
        <v>44985</v>
      </c>
      <c r="F20" s="45">
        <v>45566</v>
      </c>
      <c r="G20" s="46">
        <v>1391668</v>
      </c>
      <c r="H20" s="85">
        <v>1531227.5172712328</v>
      </c>
      <c r="I20" s="85">
        <v>1531227.5172712328</v>
      </c>
      <c r="J20" s="86">
        <v>3.0948098389841639E-5</v>
      </c>
    </row>
    <row r="21" spans="2:10" x14ac:dyDescent="0.25">
      <c r="B21" s="42" t="s">
        <v>1691</v>
      </c>
      <c r="C21" s="43" t="s">
        <v>1690</v>
      </c>
      <c r="D21" s="43" t="s">
        <v>1989</v>
      </c>
      <c r="E21" s="45">
        <v>44895</v>
      </c>
      <c r="F21" s="45">
        <v>45566</v>
      </c>
      <c r="G21" s="46">
        <v>4356850</v>
      </c>
      <c r="H21" s="85">
        <v>4861444.8494520551</v>
      </c>
      <c r="I21" s="85">
        <v>4861444.8494520551</v>
      </c>
      <c r="J21" s="86">
        <v>9.6888210744072256E-5</v>
      </c>
    </row>
    <row r="22" spans="2:10" x14ac:dyDescent="0.25">
      <c r="B22" s="42" t="s">
        <v>1691</v>
      </c>
      <c r="C22" s="43" t="s">
        <v>1690</v>
      </c>
      <c r="D22" s="43" t="s">
        <v>1989</v>
      </c>
      <c r="E22" s="45">
        <v>44926</v>
      </c>
      <c r="F22" s="45">
        <v>45566</v>
      </c>
      <c r="G22" s="46">
        <v>1078488</v>
      </c>
      <c r="H22" s="85">
        <v>1197623.9894794521</v>
      </c>
      <c r="I22" s="85">
        <v>1197623.9894794521</v>
      </c>
      <c r="J22" s="86">
        <v>2.398355982623983E-5</v>
      </c>
    </row>
    <row r="23" spans="2:10" x14ac:dyDescent="0.25">
      <c r="B23" s="42" t="s">
        <v>1691</v>
      </c>
      <c r="C23" s="43" t="s">
        <v>1690</v>
      </c>
      <c r="D23" s="43" t="s">
        <v>1989</v>
      </c>
      <c r="E23" s="45">
        <v>44957</v>
      </c>
      <c r="F23" s="45">
        <v>45566</v>
      </c>
      <c r="G23" s="46">
        <v>6095075</v>
      </c>
      <c r="H23" s="85">
        <v>6735759.2260958906</v>
      </c>
      <c r="I23" s="85">
        <v>6735759.2260958906</v>
      </c>
      <c r="J23" s="86">
        <v>5.3554308987018744E-4</v>
      </c>
    </row>
    <row r="24" spans="2:10" x14ac:dyDescent="0.25">
      <c r="B24" s="42" t="s">
        <v>1691</v>
      </c>
      <c r="C24" s="43" t="s">
        <v>1690</v>
      </c>
      <c r="D24" s="43" t="s">
        <v>1989</v>
      </c>
      <c r="E24" s="45">
        <v>44972</v>
      </c>
      <c r="F24" s="45">
        <v>45566</v>
      </c>
      <c r="G24" s="46">
        <v>5486775</v>
      </c>
      <c r="H24" s="85">
        <v>6049312.2439726023</v>
      </c>
      <c r="I24" s="85">
        <v>6049312.2439726023</v>
      </c>
      <c r="J24" s="86">
        <v>1.2201563342903866E-4</v>
      </c>
    </row>
    <row r="25" spans="2:10" x14ac:dyDescent="0.25">
      <c r="B25" s="42" t="s">
        <v>1691</v>
      </c>
      <c r="C25" s="43" t="s">
        <v>1690</v>
      </c>
      <c r="D25" s="43" t="s">
        <v>1989</v>
      </c>
      <c r="E25" s="45">
        <v>44985</v>
      </c>
      <c r="F25" s="45">
        <v>45566</v>
      </c>
      <c r="G25" s="46">
        <v>13109417</v>
      </c>
      <c r="H25" s="85">
        <v>14424058.069728767</v>
      </c>
      <c r="I25" s="85">
        <v>14424058.069728767</v>
      </c>
      <c r="J25" s="86">
        <v>2.9152896175629721E-4</v>
      </c>
    </row>
    <row r="26" spans="2:10" x14ac:dyDescent="0.25">
      <c r="B26" s="42" t="s">
        <v>1688</v>
      </c>
      <c r="C26" s="43" t="s">
        <v>1687</v>
      </c>
      <c r="D26" s="43" t="s">
        <v>1989</v>
      </c>
      <c r="E26" s="45">
        <v>44985</v>
      </c>
      <c r="F26" s="45">
        <v>45566</v>
      </c>
      <c r="G26" s="46">
        <v>1384716</v>
      </c>
      <c r="H26" s="85">
        <v>1523578.3554739726</v>
      </c>
      <c r="I26" s="85">
        <v>1523578.3554739726</v>
      </c>
      <c r="J26" s="86">
        <v>3.0793498887657085E-5</v>
      </c>
    </row>
    <row r="27" spans="2:10" x14ac:dyDescent="0.25">
      <c r="B27" s="42" t="s">
        <v>764</v>
      </c>
      <c r="C27" s="43" t="s">
        <v>763</v>
      </c>
      <c r="D27" s="43" t="s">
        <v>1989</v>
      </c>
      <c r="E27" s="45">
        <v>44895</v>
      </c>
      <c r="F27" s="45">
        <v>45566</v>
      </c>
      <c r="G27" s="46">
        <v>2895600</v>
      </c>
      <c r="H27" s="85">
        <v>3230958.0789041095</v>
      </c>
      <c r="I27" s="85">
        <v>3230958.0789041095</v>
      </c>
      <c r="J27" s="86">
        <v>6.439273856812505E-5</v>
      </c>
    </row>
    <row r="28" spans="2:10" x14ac:dyDescent="0.25">
      <c r="B28" s="42" t="s">
        <v>764</v>
      </c>
      <c r="C28" s="43" t="s">
        <v>763</v>
      </c>
      <c r="D28" s="43" t="s">
        <v>1989</v>
      </c>
      <c r="E28" s="45">
        <v>44910</v>
      </c>
      <c r="F28" s="45">
        <v>45566</v>
      </c>
      <c r="G28" s="46">
        <v>8881440</v>
      </c>
      <c r="H28" s="85">
        <v>9887062.3351232875</v>
      </c>
      <c r="I28" s="85">
        <v>9887062.3351232875</v>
      </c>
      <c r="J28" s="86">
        <v>1.9750664595541117E-4</v>
      </c>
    </row>
    <row r="29" spans="2:10" x14ac:dyDescent="0.25">
      <c r="B29" s="42" t="s">
        <v>764</v>
      </c>
      <c r="C29" s="43" t="s">
        <v>763</v>
      </c>
      <c r="D29" s="43" t="s">
        <v>1989</v>
      </c>
      <c r="E29" s="45">
        <v>44972</v>
      </c>
      <c r="F29" s="45">
        <v>45566</v>
      </c>
      <c r="G29" s="46">
        <v>2896600</v>
      </c>
      <c r="H29" s="85">
        <v>3193576.8909589043</v>
      </c>
      <c r="I29" s="85">
        <v>3193576.8909589043</v>
      </c>
      <c r="J29" s="86">
        <v>6.441497670135068E-5</v>
      </c>
    </row>
    <row r="30" spans="2:10" x14ac:dyDescent="0.25">
      <c r="B30" s="42" t="s">
        <v>764</v>
      </c>
      <c r="C30" s="43" t="s">
        <v>763</v>
      </c>
      <c r="D30" s="43" t="s">
        <v>1989</v>
      </c>
      <c r="E30" s="45">
        <v>44985</v>
      </c>
      <c r="F30" s="45">
        <v>45566</v>
      </c>
      <c r="G30" s="46">
        <v>6082500</v>
      </c>
      <c r="H30" s="85">
        <v>6692466.4315068489</v>
      </c>
      <c r="I30" s="85">
        <v>6692466.4315068489</v>
      </c>
      <c r="J30" s="86">
        <v>1.352634453448752E-4</v>
      </c>
    </row>
    <row r="31" spans="2:10" x14ac:dyDescent="0.25">
      <c r="B31" s="42" t="s">
        <v>1639</v>
      </c>
      <c r="C31" s="43" t="s">
        <v>1638</v>
      </c>
      <c r="D31" s="43" t="s">
        <v>1989</v>
      </c>
      <c r="E31" s="45">
        <v>44880</v>
      </c>
      <c r="F31" s="45">
        <v>45566</v>
      </c>
      <c r="G31" s="46">
        <v>5740730</v>
      </c>
      <c r="H31" s="85">
        <v>6420463.8880547946</v>
      </c>
      <c r="I31" s="85">
        <v>6420463.8880547946</v>
      </c>
      <c r="J31" s="86">
        <v>1.2766311855235272E-4</v>
      </c>
    </row>
    <row r="32" spans="2:10" x14ac:dyDescent="0.25">
      <c r="B32" s="42" t="s">
        <v>1639</v>
      </c>
      <c r="C32" s="43" t="s">
        <v>1638</v>
      </c>
      <c r="D32" s="43" t="s">
        <v>1989</v>
      </c>
      <c r="E32" s="45">
        <v>44895</v>
      </c>
      <c r="F32" s="45">
        <v>45566</v>
      </c>
      <c r="G32" s="46">
        <v>13588776</v>
      </c>
      <c r="H32" s="85">
        <v>15162579.637939725</v>
      </c>
      <c r="I32" s="85">
        <v>15162579.637939725</v>
      </c>
      <c r="J32" s="86">
        <v>3.0218901106120047E-4</v>
      </c>
    </row>
    <row r="33" spans="2:10" x14ac:dyDescent="0.25">
      <c r="B33" s="42" t="s">
        <v>1639</v>
      </c>
      <c r="C33" s="43" t="s">
        <v>1638</v>
      </c>
      <c r="D33" s="43" t="s">
        <v>1989</v>
      </c>
      <c r="E33" s="45">
        <v>44910</v>
      </c>
      <c r="F33" s="45">
        <v>45566</v>
      </c>
      <c r="G33" s="46">
        <v>14322498</v>
      </c>
      <c r="H33" s="85">
        <v>15944197.170805478</v>
      </c>
      <c r="I33" s="85">
        <v>15944197.170805478</v>
      </c>
      <c r="J33" s="86">
        <v>3.1850561864777387E-4</v>
      </c>
    </row>
    <row r="34" spans="2:10" x14ac:dyDescent="0.25">
      <c r="B34" s="42" t="s">
        <v>1639</v>
      </c>
      <c r="C34" s="43" t="s">
        <v>1638</v>
      </c>
      <c r="D34" s="43" t="s">
        <v>1989</v>
      </c>
      <c r="E34" s="45">
        <v>44926</v>
      </c>
      <c r="F34" s="45">
        <v>45566</v>
      </c>
      <c r="G34" s="46">
        <v>8927895</v>
      </c>
      <c r="H34" s="85">
        <v>9914121.647671232</v>
      </c>
      <c r="I34" s="85">
        <v>9914121.647671232</v>
      </c>
      <c r="J34" s="86">
        <v>1.9853971843440766E-4</v>
      </c>
    </row>
    <row r="35" spans="2:10" x14ac:dyDescent="0.25">
      <c r="B35" s="42" t="s">
        <v>1639</v>
      </c>
      <c r="C35" s="43" t="s">
        <v>1638</v>
      </c>
      <c r="D35" s="43" t="s">
        <v>1989</v>
      </c>
      <c r="E35" s="45">
        <v>44941</v>
      </c>
      <c r="F35" s="45">
        <v>45566</v>
      </c>
      <c r="G35" s="46">
        <v>4601470</v>
      </c>
      <c r="H35" s="85">
        <v>5097861.4554794524</v>
      </c>
      <c r="I35" s="85">
        <v>5097861.4554794524</v>
      </c>
      <c r="J35" s="86">
        <v>1.023281028937251E-4</v>
      </c>
    </row>
    <row r="36" spans="2:10" x14ac:dyDescent="0.25">
      <c r="B36" s="42" t="s">
        <v>1639</v>
      </c>
      <c r="C36" s="43" t="s">
        <v>1638</v>
      </c>
      <c r="D36" s="43" t="s">
        <v>1989</v>
      </c>
      <c r="E36" s="45">
        <v>44957</v>
      </c>
      <c r="F36" s="45">
        <v>45566</v>
      </c>
      <c r="G36" s="46">
        <v>6280880</v>
      </c>
      <c r="H36" s="85">
        <v>6941095.1313972604</v>
      </c>
      <c r="I36" s="85">
        <v>6941095.1313972604</v>
      </c>
      <c r="J36" s="86">
        <v>5.7967504621417505E-4</v>
      </c>
    </row>
    <row r="37" spans="2:10" x14ac:dyDescent="0.25">
      <c r="B37" s="42" t="s">
        <v>1683</v>
      </c>
      <c r="C37" s="43" t="s">
        <v>1682</v>
      </c>
      <c r="D37" s="43" t="s">
        <v>1989</v>
      </c>
      <c r="E37" s="45">
        <v>44985</v>
      </c>
      <c r="F37" s="45">
        <v>45566</v>
      </c>
      <c r="G37" s="46">
        <v>2284311</v>
      </c>
      <c r="H37" s="85">
        <v>2513386.7137890412</v>
      </c>
      <c r="I37" s="85">
        <v>2513386.7137890412</v>
      </c>
      <c r="J37" s="86">
        <v>5.0798812346764852E-5</v>
      </c>
    </row>
    <row r="38" spans="2:10" x14ac:dyDescent="0.25">
      <c r="B38" s="42" t="s">
        <v>1480</v>
      </c>
      <c r="C38" s="43" t="s">
        <v>1479</v>
      </c>
      <c r="D38" s="43" t="s">
        <v>1989</v>
      </c>
      <c r="E38" s="45">
        <v>44834</v>
      </c>
      <c r="F38" s="45">
        <v>45566</v>
      </c>
      <c r="G38" s="46">
        <v>24051167</v>
      </c>
      <c r="H38" s="85">
        <v>27089916.636635616</v>
      </c>
      <c r="I38" s="85">
        <v>27089916.636635616</v>
      </c>
      <c r="J38" s="86">
        <v>5.3485305597779961E-4</v>
      </c>
    </row>
    <row r="39" spans="2:10" x14ac:dyDescent="0.25">
      <c r="B39" s="42" t="s">
        <v>1480</v>
      </c>
      <c r="C39" s="43" t="s">
        <v>1479</v>
      </c>
      <c r="D39" s="43" t="s">
        <v>1989</v>
      </c>
      <c r="E39" s="45">
        <v>44865</v>
      </c>
      <c r="F39" s="45">
        <v>45566</v>
      </c>
      <c r="G39" s="46">
        <v>13276142</v>
      </c>
      <c r="H39" s="85">
        <v>14882482.436016439</v>
      </c>
      <c r="I39" s="85">
        <v>14882482.436016439</v>
      </c>
      <c r="J39" s="86">
        <v>2.9523661451833985E-4</v>
      </c>
    </row>
    <row r="40" spans="2:10" x14ac:dyDescent="0.25">
      <c r="B40" s="42" t="s">
        <v>1480</v>
      </c>
      <c r="C40" s="43" t="s">
        <v>1479</v>
      </c>
      <c r="D40" s="43" t="s">
        <v>1989</v>
      </c>
      <c r="E40" s="45">
        <v>44895</v>
      </c>
      <c r="F40" s="45">
        <v>45566</v>
      </c>
      <c r="G40" s="46">
        <v>7764136</v>
      </c>
      <c r="H40" s="85">
        <v>8663350.5784328766</v>
      </c>
      <c r="I40" s="85">
        <v>8663350.5784328766</v>
      </c>
      <c r="J40" s="86">
        <v>1.7265989074988542E-4</v>
      </c>
    </row>
    <row r="41" spans="2:10" x14ac:dyDescent="0.25">
      <c r="B41" s="42" t="s">
        <v>1480</v>
      </c>
      <c r="C41" s="43" t="s">
        <v>1479</v>
      </c>
      <c r="D41" s="43" t="s">
        <v>1989</v>
      </c>
      <c r="E41" s="45">
        <v>44957</v>
      </c>
      <c r="F41" s="45">
        <v>45566</v>
      </c>
      <c r="G41" s="46">
        <v>3527661</v>
      </c>
      <c r="H41" s="85">
        <v>3898471.3276356165</v>
      </c>
      <c r="I41" s="85">
        <v>3898471.3276356165</v>
      </c>
      <c r="J41" s="86">
        <v>7.844859529284798E-5</v>
      </c>
    </row>
    <row r="42" spans="2:10" x14ac:dyDescent="0.25">
      <c r="B42" s="42" t="s">
        <v>1480</v>
      </c>
      <c r="C42" s="43" t="s">
        <v>1479</v>
      </c>
      <c r="D42" s="43" t="s">
        <v>1989</v>
      </c>
      <c r="E42" s="45">
        <v>44972</v>
      </c>
      <c r="F42" s="45">
        <v>45566</v>
      </c>
      <c r="G42" s="46">
        <v>3044850</v>
      </c>
      <c r="H42" s="85">
        <v>3357026.3745205477</v>
      </c>
      <c r="I42" s="85">
        <v>3357026.3745205477</v>
      </c>
      <c r="J42" s="86">
        <v>6.7711779952049861E-5</v>
      </c>
    </row>
    <row r="43" spans="2:10" x14ac:dyDescent="0.25">
      <c r="B43" s="42" t="s">
        <v>1480</v>
      </c>
      <c r="C43" s="43" t="s">
        <v>1479</v>
      </c>
      <c r="D43" s="43" t="s">
        <v>1989</v>
      </c>
      <c r="E43" s="45">
        <v>44985</v>
      </c>
      <c r="F43" s="45">
        <v>45566</v>
      </c>
      <c r="G43" s="46">
        <v>16527843</v>
      </c>
      <c r="H43" s="85">
        <v>18185291.321449313</v>
      </c>
      <c r="I43" s="85">
        <v>18185291.321449313</v>
      </c>
      <c r="J43" s="86">
        <v>3.6754837456624384E-4</v>
      </c>
    </row>
    <row r="44" spans="2:10" x14ac:dyDescent="0.25">
      <c r="B44" s="42" t="s">
        <v>1480</v>
      </c>
      <c r="C44" s="43" t="s">
        <v>1479</v>
      </c>
      <c r="D44" s="43" t="s">
        <v>1989</v>
      </c>
      <c r="E44" s="45">
        <v>44985</v>
      </c>
      <c r="F44" s="45">
        <v>45566</v>
      </c>
      <c r="G44" s="46">
        <v>803216</v>
      </c>
      <c r="H44" s="85">
        <v>883764.26095342461</v>
      </c>
      <c r="I44" s="85">
        <v>883764.26095342461</v>
      </c>
      <c r="J44" s="86">
        <v>1.786202441695508E-5</v>
      </c>
    </row>
    <row r="45" spans="2:10" x14ac:dyDescent="0.25">
      <c r="B45" s="42" t="s">
        <v>1686</v>
      </c>
      <c r="C45" s="43" t="s">
        <v>1685</v>
      </c>
      <c r="D45" s="43" t="s">
        <v>1989</v>
      </c>
      <c r="E45" s="45">
        <v>44985</v>
      </c>
      <c r="F45" s="45">
        <v>45566</v>
      </c>
      <c r="G45" s="46">
        <v>1385835</v>
      </c>
      <c r="H45" s="85">
        <v>1524809.5712465753</v>
      </c>
      <c r="I45" s="85">
        <v>1524809.5712465753</v>
      </c>
      <c r="J45" s="86">
        <v>3.0818383358736562E-5</v>
      </c>
    </row>
    <row r="46" spans="2:10" x14ac:dyDescent="0.25">
      <c r="B46" s="42" t="s">
        <v>1668</v>
      </c>
      <c r="C46" s="43" t="s">
        <v>1667</v>
      </c>
      <c r="D46" s="43" t="s">
        <v>1989</v>
      </c>
      <c r="E46" s="45">
        <v>44985</v>
      </c>
      <c r="F46" s="45">
        <v>45566</v>
      </c>
      <c r="G46" s="46">
        <v>1717870</v>
      </c>
      <c r="H46" s="85">
        <v>1890141.7687945205</v>
      </c>
      <c r="I46" s="85">
        <v>1890141.7687945205</v>
      </c>
      <c r="J46" s="86">
        <v>3.8202221924307569E-5</v>
      </c>
    </row>
    <row r="47" spans="2:10" x14ac:dyDescent="0.25">
      <c r="B47" s="42" t="s">
        <v>1609</v>
      </c>
      <c r="C47" s="43" t="s">
        <v>1608</v>
      </c>
      <c r="D47" s="43" t="s">
        <v>1989</v>
      </c>
      <c r="E47" s="45">
        <v>44985</v>
      </c>
      <c r="F47" s="45">
        <v>45566</v>
      </c>
      <c r="G47" s="46">
        <v>2844154</v>
      </c>
      <c r="H47" s="85">
        <v>3129371.9968821919</v>
      </c>
      <c r="I47" s="85">
        <v>3129371.9968821919</v>
      </c>
      <c r="J47" s="86">
        <v>6.324867556619946E-5</v>
      </c>
    </row>
    <row r="48" spans="2:10" x14ac:dyDescent="0.25">
      <c r="B48" s="42" t="s">
        <v>1642</v>
      </c>
      <c r="C48" s="43" t="s">
        <v>1641</v>
      </c>
      <c r="D48" s="43" t="s">
        <v>1989</v>
      </c>
      <c r="E48" s="45">
        <v>44985</v>
      </c>
      <c r="F48" s="45">
        <v>45566</v>
      </c>
      <c r="G48" s="46">
        <v>4750000</v>
      </c>
      <c r="H48" s="85">
        <v>5226340.4109589038</v>
      </c>
      <c r="I48" s="85">
        <v>5226340.4109589038</v>
      </c>
      <c r="J48" s="86">
        <v>1.0656311328217274E-3</v>
      </c>
    </row>
    <row r="49" spans="2:10" x14ac:dyDescent="0.25">
      <c r="B49" s="42" t="s">
        <v>1537</v>
      </c>
      <c r="C49" s="43" t="s">
        <v>1536</v>
      </c>
      <c r="D49" s="43" t="s">
        <v>1989</v>
      </c>
      <c r="E49" s="45">
        <v>44985</v>
      </c>
      <c r="F49" s="45">
        <v>45566</v>
      </c>
      <c r="G49" s="46">
        <v>2575000</v>
      </c>
      <c r="H49" s="85">
        <v>2833226.6438356163</v>
      </c>
      <c r="I49" s="85">
        <v>2833226.6438356163</v>
      </c>
      <c r="J49" s="86">
        <v>5.7263193055989093E-5</v>
      </c>
    </row>
    <row r="50" spans="2:10" x14ac:dyDescent="0.25">
      <c r="B50" s="42" t="s">
        <v>1489</v>
      </c>
      <c r="C50" s="43" t="s">
        <v>1488</v>
      </c>
      <c r="D50" s="43" t="s">
        <v>1989</v>
      </c>
      <c r="E50" s="45">
        <v>44957</v>
      </c>
      <c r="F50" s="45">
        <v>45566</v>
      </c>
      <c r="G50" s="46">
        <v>1881000</v>
      </c>
      <c r="H50" s="85">
        <v>2078721.4438356163</v>
      </c>
      <c r="I50" s="85">
        <v>2078721.4438356163</v>
      </c>
      <c r="J50" s="86">
        <v>4.1829928597404071E-5</v>
      </c>
    </row>
    <row r="51" spans="2:10" x14ac:dyDescent="0.25">
      <c r="B51" s="42" t="s">
        <v>1489</v>
      </c>
      <c r="C51" s="43" t="s">
        <v>1488</v>
      </c>
      <c r="D51" s="43" t="s">
        <v>1989</v>
      </c>
      <c r="E51" s="45">
        <v>44972</v>
      </c>
      <c r="F51" s="45">
        <v>45566</v>
      </c>
      <c r="G51" s="46">
        <v>1104000</v>
      </c>
      <c r="H51" s="85">
        <v>1217188.7342465753</v>
      </c>
      <c r="I51" s="85">
        <v>1217188.7342465753</v>
      </c>
      <c r="J51" s="86">
        <v>2.4550899081092024E-5</v>
      </c>
    </row>
    <row r="52" spans="2:10" x14ac:dyDescent="0.25">
      <c r="B52" s="42" t="s">
        <v>1489</v>
      </c>
      <c r="C52" s="43" t="s">
        <v>1488</v>
      </c>
      <c r="D52" s="43" t="s">
        <v>1989</v>
      </c>
      <c r="E52" s="45">
        <v>44985</v>
      </c>
      <c r="F52" s="45">
        <v>45566</v>
      </c>
      <c r="G52" s="46">
        <v>5698729</v>
      </c>
      <c r="H52" s="85">
        <v>6270210.0344849313</v>
      </c>
      <c r="I52" s="85">
        <v>6270210.0344849313</v>
      </c>
      <c r="J52" s="86">
        <v>1.2672909471874317E-4</v>
      </c>
    </row>
    <row r="53" spans="2:10" x14ac:dyDescent="0.25">
      <c r="B53" s="42" t="s">
        <v>1636</v>
      </c>
      <c r="C53" s="43" t="s">
        <v>1635</v>
      </c>
      <c r="D53" s="43" t="s">
        <v>1989</v>
      </c>
      <c r="E53" s="45">
        <v>44985</v>
      </c>
      <c r="F53" s="45">
        <v>45566</v>
      </c>
      <c r="G53" s="46">
        <v>3162407</v>
      </c>
      <c r="H53" s="85">
        <v>3479540.1052630139</v>
      </c>
      <c r="I53" s="85">
        <v>3479540.1052630139</v>
      </c>
      <c r="J53" s="86">
        <v>7.0326028179654875E-5</v>
      </c>
    </row>
    <row r="54" spans="2:10" x14ac:dyDescent="0.25">
      <c r="B54" s="42" t="s">
        <v>1469</v>
      </c>
      <c r="C54" s="43" t="s">
        <v>1468</v>
      </c>
      <c r="D54" s="43" t="s">
        <v>1989</v>
      </c>
      <c r="E54" s="45">
        <v>44985</v>
      </c>
      <c r="F54" s="45">
        <v>45566</v>
      </c>
      <c r="G54" s="46">
        <v>3610000</v>
      </c>
      <c r="H54" s="85">
        <v>3972018.7123287669</v>
      </c>
      <c r="I54" s="85">
        <v>3972018.7123287669</v>
      </c>
      <c r="J54" s="86">
        <v>8.027966094451286E-5</v>
      </c>
    </row>
    <row r="55" spans="2:10" x14ac:dyDescent="0.25">
      <c r="B55" s="42" t="s">
        <v>1628</v>
      </c>
      <c r="C55" s="43" t="s">
        <v>1627</v>
      </c>
      <c r="D55" s="43" t="s">
        <v>1989</v>
      </c>
      <c r="E55" s="45">
        <v>44985</v>
      </c>
      <c r="F55" s="45">
        <v>45566</v>
      </c>
      <c r="G55" s="46">
        <v>1017662</v>
      </c>
      <c r="H55" s="85">
        <v>1119715.3758520547</v>
      </c>
      <c r="I55" s="85">
        <v>1119715.3758520547</v>
      </c>
      <c r="J55" s="86">
        <v>2.2630903134657854E-5</v>
      </c>
    </row>
    <row r="56" spans="2:10" x14ac:dyDescent="0.25">
      <c r="B56" s="42" t="s">
        <v>1674</v>
      </c>
      <c r="C56" s="43" t="s">
        <v>1673</v>
      </c>
      <c r="D56" s="43" t="s">
        <v>1989</v>
      </c>
      <c r="E56" s="45">
        <v>44985</v>
      </c>
      <c r="F56" s="45">
        <v>45566</v>
      </c>
      <c r="G56" s="46">
        <v>1727819</v>
      </c>
      <c r="H56" s="85">
        <v>1901088.476320548</v>
      </c>
      <c r="I56" s="85">
        <v>1901088.476320548</v>
      </c>
      <c r="J56" s="86">
        <v>3.8423469111769329E-5</v>
      </c>
    </row>
    <row r="57" spans="2:10" x14ac:dyDescent="0.25">
      <c r="B57" s="42" t="s">
        <v>1713</v>
      </c>
      <c r="C57" s="43" t="s">
        <v>1712</v>
      </c>
      <c r="D57" s="43" t="s">
        <v>1989</v>
      </c>
      <c r="E57" s="45">
        <v>44985</v>
      </c>
      <c r="F57" s="45">
        <v>45566</v>
      </c>
      <c r="G57" s="46">
        <v>3710000</v>
      </c>
      <c r="H57" s="85">
        <v>4082046.9315068494</v>
      </c>
      <c r="I57" s="85">
        <v>4082046.9315068494</v>
      </c>
      <c r="J57" s="86">
        <v>8.2503474267075542E-5</v>
      </c>
    </row>
    <row r="58" spans="2:10" x14ac:dyDescent="0.25">
      <c r="B58" s="42" t="s">
        <v>1477</v>
      </c>
      <c r="C58" s="43" t="s">
        <v>1476</v>
      </c>
      <c r="D58" s="43" t="s">
        <v>1989</v>
      </c>
      <c r="E58" s="45">
        <v>44985</v>
      </c>
      <c r="F58" s="45">
        <v>45566</v>
      </c>
      <c r="G58" s="46">
        <v>30000</v>
      </c>
      <c r="H58" s="85">
        <v>33008.465753424658</v>
      </c>
      <c r="I58" s="85">
        <v>33008.465753424658</v>
      </c>
      <c r="J58" s="86">
        <v>6.6714399676880497E-7</v>
      </c>
    </row>
    <row r="59" spans="2:10" x14ac:dyDescent="0.25">
      <c r="B59" s="42" t="s">
        <v>1577</v>
      </c>
      <c r="C59" s="43" t="s">
        <v>1576</v>
      </c>
      <c r="D59" s="43" t="s">
        <v>1989</v>
      </c>
      <c r="E59" s="45">
        <v>44985</v>
      </c>
      <c r="F59" s="45">
        <v>45566</v>
      </c>
      <c r="G59" s="46">
        <v>551108</v>
      </c>
      <c r="H59" s="85">
        <v>606374.31814794522</v>
      </c>
      <c r="I59" s="85">
        <v>606374.31814794522</v>
      </c>
      <c r="J59" s="86">
        <v>1.2255613125708752E-5</v>
      </c>
    </row>
    <row r="60" spans="2:10" x14ac:dyDescent="0.25">
      <c r="B60" s="42" t="s">
        <v>1592</v>
      </c>
      <c r="C60" s="43" t="s">
        <v>1591</v>
      </c>
      <c r="D60" s="43" t="s">
        <v>1989</v>
      </c>
      <c r="E60" s="45">
        <v>44985</v>
      </c>
      <c r="F60" s="45">
        <v>45566</v>
      </c>
      <c r="G60" s="46">
        <v>1516143</v>
      </c>
      <c r="H60" s="85">
        <v>1668185.1430931506</v>
      </c>
      <c r="I60" s="85">
        <v>1668185.1430931506</v>
      </c>
      <c r="J60" s="86">
        <v>3.3716190023101543E-5</v>
      </c>
    </row>
    <row r="61" spans="2:10" x14ac:dyDescent="0.25">
      <c r="B61" s="42" t="s">
        <v>1620</v>
      </c>
      <c r="C61" s="43" t="s">
        <v>1619</v>
      </c>
      <c r="D61" s="43" t="s">
        <v>1989</v>
      </c>
      <c r="E61" s="45">
        <v>44985</v>
      </c>
      <c r="F61" s="45">
        <v>45566</v>
      </c>
      <c r="G61" s="46">
        <v>1522076</v>
      </c>
      <c r="H61" s="85">
        <v>1674713.1173369864</v>
      </c>
      <c r="I61" s="85">
        <v>1674713.1173369864</v>
      </c>
      <c r="J61" s="86">
        <v>3.3848128867529188E-5</v>
      </c>
    </row>
    <row r="62" spans="2:10" x14ac:dyDescent="0.25">
      <c r="B62" s="42" t="s">
        <v>1550</v>
      </c>
      <c r="C62" s="43" t="s">
        <v>1549</v>
      </c>
      <c r="D62" s="43" t="s">
        <v>1989</v>
      </c>
      <c r="E62" s="45">
        <v>44985</v>
      </c>
      <c r="F62" s="45">
        <v>45566</v>
      </c>
      <c r="G62" s="46">
        <v>2488799</v>
      </c>
      <c r="H62" s="85">
        <v>2738381.218621918</v>
      </c>
      <c r="I62" s="85">
        <v>2738381.218621918</v>
      </c>
      <c r="J62" s="86">
        <v>5.5346243733806834E-5</v>
      </c>
    </row>
    <row r="63" spans="2:10" x14ac:dyDescent="0.25">
      <c r="B63" s="42" t="s">
        <v>1737</v>
      </c>
      <c r="C63" s="43" t="s">
        <v>1736</v>
      </c>
      <c r="D63" s="43" t="s">
        <v>1989</v>
      </c>
      <c r="E63" s="45">
        <v>44985</v>
      </c>
      <c r="F63" s="45">
        <v>45566</v>
      </c>
      <c r="G63" s="46">
        <v>813693</v>
      </c>
      <c r="H63" s="85">
        <v>895291.91747671226</v>
      </c>
      <c r="I63" s="85">
        <v>895291.91747671226</v>
      </c>
      <c r="J63" s="86">
        <v>1.8095013338759973E-5</v>
      </c>
    </row>
    <row r="64" spans="2:10" x14ac:dyDescent="0.25">
      <c r="B64" s="42" t="s">
        <v>1465</v>
      </c>
      <c r="C64" s="43" t="s">
        <v>1464</v>
      </c>
      <c r="D64" s="43" t="s">
        <v>1989</v>
      </c>
      <c r="E64" s="45">
        <v>44985</v>
      </c>
      <c r="F64" s="45">
        <v>45566</v>
      </c>
      <c r="G64" s="46">
        <v>368056</v>
      </c>
      <c r="H64" s="85">
        <v>404965.46237808221</v>
      </c>
      <c r="I64" s="85">
        <v>404965.46237808221</v>
      </c>
      <c r="J64" s="86">
        <v>8.184878362491309E-6</v>
      </c>
    </row>
    <row r="65" spans="2:10" x14ac:dyDescent="0.25">
      <c r="B65" s="42" t="s">
        <v>1521</v>
      </c>
      <c r="C65" s="43" t="s">
        <v>1520</v>
      </c>
      <c r="D65" s="43" t="s">
        <v>1989</v>
      </c>
      <c r="E65" s="45">
        <v>44985</v>
      </c>
      <c r="F65" s="45">
        <v>45566</v>
      </c>
      <c r="G65" s="46">
        <v>1459439</v>
      </c>
      <c r="H65" s="85">
        <v>1605794.741690411</v>
      </c>
      <c r="I65" s="85">
        <v>1605794.741690411</v>
      </c>
      <c r="J65" s="86">
        <v>3.2455198916675598E-5</v>
      </c>
    </row>
    <row r="66" spans="2:10" x14ac:dyDescent="0.25">
      <c r="B66" s="42" t="s">
        <v>1622</v>
      </c>
      <c r="C66" s="43" t="s">
        <v>1621</v>
      </c>
      <c r="D66" s="43" t="s">
        <v>1989</v>
      </c>
      <c r="E66" s="45">
        <v>44985</v>
      </c>
      <c r="F66" s="45">
        <v>45566</v>
      </c>
      <c r="G66" s="46">
        <v>1635872</v>
      </c>
      <c r="H66" s="85">
        <v>1799920.8296328767</v>
      </c>
      <c r="I66" s="85">
        <v>1799920.8296328767</v>
      </c>
      <c r="J66" s="86">
        <v>3.6378739476072616E-5</v>
      </c>
    </row>
    <row r="67" spans="2:10" x14ac:dyDescent="0.25">
      <c r="B67" s="42" t="s">
        <v>1645</v>
      </c>
      <c r="C67" s="43" t="s">
        <v>1644</v>
      </c>
      <c r="D67" s="43" t="s">
        <v>1989</v>
      </c>
      <c r="E67" s="45">
        <v>44985</v>
      </c>
      <c r="F67" s="45">
        <v>45566</v>
      </c>
      <c r="G67" s="46">
        <v>1553546</v>
      </c>
      <c r="H67" s="85">
        <v>1709338.9979123287</v>
      </c>
      <c r="I67" s="85">
        <v>1709338.9979123287</v>
      </c>
      <c r="J67" s="86">
        <v>3.4547962920139661E-5</v>
      </c>
    </row>
    <row r="68" spans="2:10" x14ac:dyDescent="0.25">
      <c r="B68" s="42" t="s">
        <v>1508</v>
      </c>
      <c r="C68" s="43" t="s">
        <v>1507</v>
      </c>
      <c r="D68" s="43" t="s">
        <v>1989</v>
      </c>
      <c r="E68" s="45">
        <v>44985</v>
      </c>
      <c r="F68" s="45">
        <v>45566</v>
      </c>
      <c r="G68" s="46">
        <v>2060000</v>
      </c>
      <c r="H68" s="85">
        <v>2266581.3150684931</v>
      </c>
      <c r="I68" s="85">
        <v>2266581.3150684931</v>
      </c>
      <c r="J68" s="86">
        <v>4.581055444479127E-5</v>
      </c>
    </row>
    <row r="69" spans="2:10" x14ac:dyDescent="0.25">
      <c r="B69" s="42" t="s">
        <v>1633</v>
      </c>
      <c r="C69" s="43" t="s">
        <v>1632</v>
      </c>
      <c r="D69" s="43" t="s">
        <v>1989</v>
      </c>
      <c r="E69" s="45">
        <v>44985</v>
      </c>
      <c r="F69" s="45">
        <v>45566</v>
      </c>
      <c r="G69" s="46">
        <v>4310000</v>
      </c>
      <c r="H69" s="85">
        <v>4742216.2465753425</v>
      </c>
      <c r="I69" s="85">
        <v>4742216.2465753425</v>
      </c>
      <c r="J69" s="86">
        <v>9.5846354202451647E-5</v>
      </c>
    </row>
    <row r="70" spans="2:10" x14ac:dyDescent="0.25">
      <c r="B70" s="42" t="s">
        <v>1710</v>
      </c>
      <c r="C70" s="43" t="s">
        <v>1709</v>
      </c>
      <c r="D70" s="43" t="s">
        <v>1989</v>
      </c>
      <c r="E70" s="45">
        <v>44985</v>
      </c>
      <c r="F70" s="45">
        <v>45566</v>
      </c>
      <c r="G70" s="46">
        <v>1534243</v>
      </c>
      <c r="H70" s="85">
        <v>1688100.2507643835</v>
      </c>
      <c r="I70" s="85">
        <v>1688100.2507643835</v>
      </c>
      <c r="J70" s="86">
        <v>3.4118700234485387E-5</v>
      </c>
    </row>
    <row r="71" spans="2:10" x14ac:dyDescent="0.25">
      <c r="B71" s="42" t="s">
        <v>1518</v>
      </c>
      <c r="C71" s="43" t="s">
        <v>1517</v>
      </c>
      <c r="D71" s="43" t="s">
        <v>1989</v>
      </c>
      <c r="E71" s="45">
        <v>44985</v>
      </c>
      <c r="F71" s="45">
        <v>45566</v>
      </c>
      <c r="G71" s="46">
        <v>1692264</v>
      </c>
      <c r="H71" s="85">
        <v>1861967.9429917808</v>
      </c>
      <c r="I71" s="85">
        <v>1861967.9429917808</v>
      </c>
      <c r="J71" s="86">
        <v>3.7632792284932168E-5</v>
      </c>
    </row>
    <row r="72" spans="2:10" x14ac:dyDescent="0.25">
      <c r="B72" s="42" t="s">
        <v>1735</v>
      </c>
      <c r="C72" s="43" t="s">
        <v>1734</v>
      </c>
      <c r="D72" s="43" t="s">
        <v>1989</v>
      </c>
      <c r="E72" s="45">
        <v>44985</v>
      </c>
      <c r="F72" s="45">
        <v>45566</v>
      </c>
      <c r="G72" s="46">
        <v>1493706</v>
      </c>
      <c r="H72" s="85">
        <v>1643498.1115561645</v>
      </c>
      <c r="I72" s="85">
        <v>1643498.1115561645</v>
      </c>
      <c r="J72" s="86">
        <v>3.3217233027918153E-5</v>
      </c>
    </row>
    <row r="73" spans="2:10" x14ac:dyDescent="0.25">
      <c r="B73" s="42" t="s">
        <v>1553</v>
      </c>
      <c r="C73" s="43" t="s">
        <v>1552</v>
      </c>
      <c r="D73" s="43" t="s">
        <v>1989</v>
      </c>
      <c r="E73" s="45">
        <v>44985</v>
      </c>
      <c r="F73" s="45">
        <v>45566</v>
      </c>
      <c r="G73" s="46">
        <v>1460938</v>
      </c>
      <c r="H73" s="85">
        <v>1607444.0646958905</v>
      </c>
      <c r="I73" s="85">
        <v>1607444.0646958905</v>
      </c>
      <c r="J73" s="86">
        <v>3.2488533878380813E-5</v>
      </c>
    </row>
    <row r="74" spans="2:10" x14ac:dyDescent="0.25">
      <c r="B74" s="42" t="s">
        <v>1680</v>
      </c>
      <c r="C74" s="43" t="s">
        <v>1679</v>
      </c>
      <c r="D74" s="43" t="s">
        <v>1989</v>
      </c>
      <c r="E74" s="45">
        <v>44985</v>
      </c>
      <c r="F74" s="45">
        <v>45566</v>
      </c>
      <c r="G74" s="46">
        <v>2265128</v>
      </c>
      <c r="H74" s="85">
        <v>2492280.0005041095</v>
      </c>
      <c r="I74" s="85">
        <v>2492280.0005041095</v>
      </c>
      <c r="J74" s="86">
        <v>5.0372218237097656E-5</v>
      </c>
    </row>
    <row r="75" spans="2:10" x14ac:dyDescent="0.25">
      <c r="B75" s="42" t="s">
        <v>1556</v>
      </c>
      <c r="C75" s="43" t="s">
        <v>1555</v>
      </c>
      <c r="D75" s="43" t="s">
        <v>1989</v>
      </c>
      <c r="E75" s="45">
        <v>44985</v>
      </c>
      <c r="F75" s="45">
        <v>45566</v>
      </c>
      <c r="G75" s="46">
        <v>1411988</v>
      </c>
      <c r="H75" s="85">
        <v>1553585.2514082191</v>
      </c>
      <c r="I75" s="85">
        <v>1553585.2514082191</v>
      </c>
      <c r="J75" s="86">
        <v>3.1399977256986382E-5</v>
      </c>
    </row>
    <row r="76" spans="2:10" x14ac:dyDescent="0.25">
      <c r="B76" s="42" t="s">
        <v>1564</v>
      </c>
      <c r="C76" s="43" t="s">
        <v>1563</v>
      </c>
      <c r="D76" s="43" t="s">
        <v>1989</v>
      </c>
      <c r="E76" s="45">
        <v>44985</v>
      </c>
      <c r="F76" s="45">
        <v>45566</v>
      </c>
      <c r="G76" s="46">
        <v>2316085</v>
      </c>
      <c r="H76" s="85">
        <v>2548347.0801506848</v>
      </c>
      <c r="I76" s="85">
        <v>2548347.0801506848</v>
      </c>
      <c r="J76" s="86">
        <v>5.1505406791875923E-5</v>
      </c>
    </row>
    <row r="77" spans="2:10" x14ac:dyDescent="0.25">
      <c r="B77" s="42" t="s">
        <v>1671</v>
      </c>
      <c r="C77" s="43" t="s">
        <v>1670</v>
      </c>
      <c r="D77" s="43" t="s">
        <v>1989</v>
      </c>
      <c r="E77" s="45">
        <v>44985</v>
      </c>
      <c r="F77" s="45">
        <v>45566</v>
      </c>
      <c r="G77" s="46">
        <v>2366783</v>
      </c>
      <c r="H77" s="85">
        <v>2604129.1867095889</v>
      </c>
      <c r="I77" s="85">
        <v>2604129.1867095889</v>
      </c>
      <c r="J77" s="86">
        <v>5.2632835670148749E-5</v>
      </c>
    </row>
    <row r="78" spans="2:10" x14ac:dyDescent="0.25">
      <c r="B78" s="42" t="s">
        <v>1677</v>
      </c>
      <c r="C78" s="43" t="s">
        <v>1676</v>
      </c>
      <c r="D78" s="43" t="s">
        <v>1989</v>
      </c>
      <c r="E78" s="45">
        <v>44985</v>
      </c>
      <c r="F78" s="45">
        <v>45566</v>
      </c>
      <c r="G78" s="46">
        <v>1156043</v>
      </c>
      <c r="H78" s="85">
        <v>1271973.5258328768</v>
      </c>
      <c r="I78" s="85">
        <v>1271973.5258328768</v>
      </c>
      <c r="J78" s="86">
        <v>2.570823824855332E-5</v>
      </c>
    </row>
    <row r="79" spans="2:10" x14ac:dyDescent="0.25">
      <c r="B79" s="42" t="s">
        <v>1625</v>
      </c>
      <c r="C79" s="43" t="s">
        <v>1624</v>
      </c>
      <c r="D79" s="43" t="s">
        <v>1989</v>
      </c>
      <c r="E79" s="45">
        <v>44985</v>
      </c>
      <c r="F79" s="45">
        <v>45566</v>
      </c>
      <c r="G79" s="46">
        <v>2214678</v>
      </c>
      <c r="H79" s="85">
        <v>2436770.7639287673</v>
      </c>
      <c r="I79" s="85">
        <v>2436770.7639287673</v>
      </c>
      <c r="J79" s="86">
        <v>4.9250304415864781E-5</v>
      </c>
    </row>
    <row r="80" spans="2:10" x14ac:dyDescent="0.25">
      <c r="B80" s="42" t="s">
        <v>1612</v>
      </c>
      <c r="C80" s="43" t="s">
        <v>1611</v>
      </c>
      <c r="D80" s="43" t="s">
        <v>1989</v>
      </c>
      <c r="E80" s="45">
        <v>44819</v>
      </c>
      <c r="F80" s="45">
        <v>45566</v>
      </c>
      <c r="G80" s="46">
        <v>10203889</v>
      </c>
      <c r="H80" s="85">
        <v>11519519.740353424</v>
      </c>
      <c r="I80" s="85">
        <v>11519519.740353424</v>
      </c>
      <c r="J80" s="86">
        <v>2.2691544300150815E-4</v>
      </c>
    </row>
    <row r="81" spans="2:10" x14ac:dyDescent="0.25">
      <c r="B81" s="42" t="s">
        <v>1612</v>
      </c>
      <c r="C81" s="43" t="s">
        <v>1611</v>
      </c>
      <c r="D81" s="43" t="s">
        <v>1989</v>
      </c>
      <c r="E81" s="45">
        <v>44865</v>
      </c>
      <c r="F81" s="45">
        <v>45566</v>
      </c>
      <c r="G81" s="46">
        <v>2492040</v>
      </c>
      <c r="H81" s="85">
        <v>2793563.1849863012</v>
      </c>
      <c r="I81" s="85">
        <v>2793563.1849863012</v>
      </c>
      <c r="J81" s="86">
        <v>5.541831752359109E-5</v>
      </c>
    </row>
    <row r="82" spans="2:10" x14ac:dyDescent="0.25">
      <c r="B82" s="42" t="s">
        <v>1612</v>
      </c>
      <c r="C82" s="43" t="s">
        <v>1611</v>
      </c>
      <c r="D82" s="43" t="s">
        <v>1989</v>
      </c>
      <c r="E82" s="45">
        <v>44880</v>
      </c>
      <c r="F82" s="45">
        <v>45566</v>
      </c>
      <c r="G82" s="46">
        <v>6872142</v>
      </c>
      <c r="H82" s="85">
        <v>7685841.2683726028</v>
      </c>
      <c r="I82" s="85">
        <v>7685841.2683726028</v>
      </c>
      <c r="J82" s="86">
        <v>1.5282360934142563E-4</v>
      </c>
    </row>
    <row r="83" spans="2:10" x14ac:dyDescent="0.25">
      <c r="B83" s="42" t="s">
        <v>1612</v>
      </c>
      <c r="C83" s="43" t="s">
        <v>1611</v>
      </c>
      <c r="D83" s="43" t="s">
        <v>1989</v>
      </c>
      <c r="E83" s="45">
        <v>44895</v>
      </c>
      <c r="F83" s="45">
        <v>45566</v>
      </c>
      <c r="G83" s="46">
        <v>8627660</v>
      </c>
      <c r="H83" s="85">
        <v>9626884.8525479455</v>
      </c>
      <c r="I83" s="85">
        <v>9626884.8525479455</v>
      </c>
      <c r="J83" s="86">
        <v>1.918630525054116E-4</v>
      </c>
    </row>
    <row r="84" spans="2:10" x14ac:dyDescent="0.25">
      <c r="B84" s="42" t="s">
        <v>1535</v>
      </c>
      <c r="C84" s="43" t="s">
        <v>1534</v>
      </c>
      <c r="D84" s="43" t="s">
        <v>1989</v>
      </c>
      <c r="E84" s="45">
        <v>44985</v>
      </c>
      <c r="F84" s="45">
        <v>45566</v>
      </c>
      <c r="G84" s="46">
        <v>1456000</v>
      </c>
      <c r="H84" s="85">
        <v>1602010.8712328768</v>
      </c>
      <c r="I84" s="85">
        <v>1602010.8712328768</v>
      </c>
      <c r="J84" s="86">
        <v>3.2378721976512666E-5</v>
      </c>
    </row>
    <row r="85" spans="2:10" x14ac:dyDescent="0.25">
      <c r="B85" s="42" t="s">
        <v>1531</v>
      </c>
      <c r="C85" s="43" t="s">
        <v>1530</v>
      </c>
      <c r="D85" s="43" t="s">
        <v>1989</v>
      </c>
      <c r="E85" s="45">
        <v>44985</v>
      </c>
      <c r="F85" s="45">
        <v>45566</v>
      </c>
      <c r="G85" s="46">
        <v>1455256</v>
      </c>
      <c r="H85" s="85">
        <v>1601192.2612821918</v>
      </c>
      <c r="I85" s="85">
        <v>1601192.2612821918</v>
      </c>
      <c r="J85" s="86">
        <v>3.2362176805392802E-5</v>
      </c>
    </row>
    <row r="86" spans="2:10" x14ac:dyDescent="0.25">
      <c r="B86" s="42" t="s">
        <v>1723</v>
      </c>
      <c r="C86" s="43" t="s">
        <v>1722</v>
      </c>
      <c r="D86" s="43" t="s">
        <v>1989</v>
      </c>
      <c r="E86" s="45">
        <v>44985</v>
      </c>
      <c r="F86" s="45">
        <v>45566</v>
      </c>
      <c r="G86" s="46">
        <v>1554648</v>
      </c>
      <c r="H86" s="85">
        <v>1710551.5088876712</v>
      </c>
      <c r="I86" s="85">
        <v>1710551.5088876712</v>
      </c>
      <c r="J86" s="86">
        <v>3.4572469342954306E-5</v>
      </c>
    </row>
    <row r="87" spans="2:10" x14ac:dyDescent="0.25">
      <c r="B87" s="42" t="s">
        <v>1726</v>
      </c>
      <c r="C87" s="43" t="s">
        <v>1725</v>
      </c>
      <c r="D87" s="43" t="s">
        <v>1989</v>
      </c>
      <c r="E87" s="45">
        <v>44985</v>
      </c>
      <c r="F87" s="45">
        <v>45566</v>
      </c>
      <c r="G87" s="46">
        <v>1756417</v>
      </c>
      <c r="H87" s="85">
        <v>1932554.3464410959</v>
      </c>
      <c r="I87" s="85">
        <v>1932554.3464410959</v>
      </c>
      <c r="J87" s="86">
        <v>3.9059435245755805E-5</v>
      </c>
    </row>
    <row r="88" spans="2:10" x14ac:dyDescent="0.25">
      <c r="B88" s="42" t="s">
        <v>1589</v>
      </c>
      <c r="C88" s="43" t="s">
        <v>1588</v>
      </c>
      <c r="D88" s="43" t="s">
        <v>1989</v>
      </c>
      <c r="E88" s="45">
        <v>44985</v>
      </c>
      <c r="F88" s="45">
        <v>45566</v>
      </c>
      <c r="G88" s="46">
        <v>1674623</v>
      </c>
      <c r="H88" s="85">
        <v>1842557.8648465753</v>
      </c>
      <c r="I88" s="85">
        <v>1842557.8648465753</v>
      </c>
      <c r="J88" s="86">
        <v>3.7240489376698883E-5</v>
      </c>
    </row>
    <row r="89" spans="2:10" x14ac:dyDescent="0.25">
      <c r="B89" s="42" t="s">
        <v>1561</v>
      </c>
      <c r="C89" s="43" t="s">
        <v>1560</v>
      </c>
      <c r="D89" s="43" t="s">
        <v>1989</v>
      </c>
      <c r="E89" s="45">
        <v>44985</v>
      </c>
      <c r="F89" s="45">
        <v>45566</v>
      </c>
      <c r="G89" s="46">
        <v>1565108</v>
      </c>
      <c r="H89" s="85">
        <v>1722060.4606136987</v>
      </c>
      <c r="I89" s="85">
        <v>1722060.4606136987</v>
      </c>
      <c r="J89" s="86">
        <v>3.4805080216494359E-5</v>
      </c>
    </row>
    <row r="90" spans="2:10" x14ac:dyDescent="0.25">
      <c r="B90" s="42" t="s">
        <v>1524</v>
      </c>
      <c r="C90" s="43" t="s">
        <v>1523</v>
      </c>
      <c r="D90" s="43" t="s">
        <v>1989</v>
      </c>
      <c r="E90" s="45">
        <v>44985</v>
      </c>
      <c r="F90" s="45">
        <v>45566</v>
      </c>
      <c r="G90" s="46">
        <v>1357999</v>
      </c>
      <c r="H90" s="85">
        <v>1494182.1161561643</v>
      </c>
      <c r="I90" s="85">
        <v>1494182.1161561643</v>
      </c>
      <c r="J90" s="86">
        <v>3.0199362682268011E-5</v>
      </c>
    </row>
    <row r="91" spans="2:10" x14ac:dyDescent="0.25">
      <c r="B91" s="42" t="s">
        <v>1631</v>
      </c>
      <c r="C91" s="43" t="s">
        <v>1630</v>
      </c>
      <c r="D91" s="43" t="s">
        <v>1989</v>
      </c>
      <c r="E91" s="45">
        <v>44985</v>
      </c>
      <c r="F91" s="45">
        <v>45566</v>
      </c>
      <c r="G91" s="46">
        <v>1428304</v>
      </c>
      <c r="H91" s="85">
        <v>1571537.4556493151</v>
      </c>
      <c r="I91" s="85">
        <v>1571537.4556493151</v>
      </c>
      <c r="J91" s="86">
        <v>3.1762814638695706E-5</v>
      </c>
    </row>
    <row r="92" spans="2:10" x14ac:dyDescent="0.25">
      <c r="B92" s="42" t="s">
        <v>1720</v>
      </c>
      <c r="C92" s="43" t="s">
        <v>1719</v>
      </c>
      <c r="D92" s="43" t="s">
        <v>1989</v>
      </c>
      <c r="E92" s="45">
        <v>44985</v>
      </c>
      <c r="F92" s="45">
        <v>45566</v>
      </c>
      <c r="G92" s="46">
        <v>2259227</v>
      </c>
      <c r="H92" s="85">
        <v>2485787.2352904109</v>
      </c>
      <c r="I92" s="85">
        <v>2485787.2352904109</v>
      </c>
      <c r="J92" s="86">
        <v>5.0240991012933228E-5</v>
      </c>
    </row>
    <row r="93" spans="2:10" x14ac:dyDescent="0.25">
      <c r="B93" s="42" t="s">
        <v>1574</v>
      </c>
      <c r="C93" s="43" t="s">
        <v>1573</v>
      </c>
      <c r="D93" s="43" t="s">
        <v>1989</v>
      </c>
      <c r="E93" s="45">
        <v>44985</v>
      </c>
      <c r="F93" s="45">
        <v>45566</v>
      </c>
      <c r="G93" s="46">
        <v>1403603</v>
      </c>
      <c r="H93" s="85">
        <v>1544359.385230137</v>
      </c>
      <c r="I93" s="85">
        <v>1544359.385230137</v>
      </c>
      <c r="J93" s="86">
        <v>3.1213510509889497E-5</v>
      </c>
    </row>
    <row r="94" spans="2:10" x14ac:dyDescent="0.25">
      <c r="B94" s="42" t="s">
        <v>1533</v>
      </c>
      <c r="C94" s="43" t="s">
        <v>1532</v>
      </c>
      <c r="D94" s="43" t="s">
        <v>1989</v>
      </c>
      <c r="E94" s="45">
        <v>44985</v>
      </c>
      <c r="F94" s="45">
        <v>45566</v>
      </c>
      <c r="G94" s="46">
        <v>1883168</v>
      </c>
      <c r="H94" s="85">
        <v>2072016.2145315069</v>
      </c>
      <c r="I94" s="85">
        <v>2072016.2145315069</v>
      </c>
      <c r="J94" s="86">
        <v>4.1878140870237229E-5</v>
      </c>
    </row>
    <row r="95" spans="2:10" x14ac:dyDescent="0.25">
      <c r="B95" s="42" t="s">
        <v>1544</v>
      </c>
      <c r="C95" s="43" t="s">
        <v>1543</v>
      </c>
      <c r="D95" s="43" t="s">
        <v>1989</v>
      </c>
      <c r="E95" s="45">
        <v>44985</v>
      </c>
      <c r="F95" s="45">
        <v>45566</v>
      </c>
      <c r="G95" s="46">
        <v>3125000</v>
      </c>
      <c r="H95" s="85">
        <v>3438381.8493150687</v>
      </c>
      <c r="I95" s="85">
        <v>3438381.8493150687</v>
      </c>
      <c r="J95" s="86">
        <v>6.9494166330083844E-5</v>
      </c>
    </row>
    <row r="96" spans="2:10" x14ac:dyDescent="0.25">
      <c r="B96" s="42" t="s">
        <v>1570</v>
      </c>
      <c r="C96" s="43" t="s">
        <v>1569</v>
      </c>
      <c r="D96" s="43" t="s">
        <v>1989</v>
      </c>
      <c r="E96" s="45">
        <v>44957</v>
      </c>
      <c r="F96" s="45">
        <v>45566</v>
      </c>
      <c r="G96" s="46">
        <v>6444980</v>
      </c>
      <c r="H96" s="85">
        <v>7122444.5141369859</v>
      </c>
      <c r="I96" s="85">
        <v>7122444.5141369859</v>
      </c>
      <c r="J96" s="86">
        <v>1.4332432387650042E-4</v>
      </c>
    </row>
    <row r="97" spans="2:10" x14ac:dyDescent="0.25">
      <c r="B97" s="42" t="s">
        <v>1541</v>
      </c>
      <c r="C97" s="43" t="s">
        <v>1540</v>
      </c>
      <c r="D97" s="43" t="s">
        <v>1989</v>
      </c>
      <c r="E97" s="45">
        <v>44985</v>
      </c>
      <c r="F97" s="45">
        <v>45566</v>
      </c>
      <c r="G97" s="46">
        <v>1416941</v>
      </c>
      <c r="H97" s="85">
        <v>1559034.9491041095</v>
      </c>
      <c r="I97" s="85">
        <v>1559034.9491041095</v>
      </c>
      <c r="J97" s="86">
        <v>3.1510122730852907E-5</v>
      </c>
    </row>
    <row r="98" spans="2:10" x14ac:dyDescent="0.25">
      <c r="B98" s="42" t="s">
        <v>1598</v>
      </c>
      <c r="C98" s="43" t="s">
        <v>1597</v>
      </c>
      <c r="D98" s="43" t="s">
        <v>1989</v>
      </c>
      <c r="E98" s="45">
        <v>44985</v>
      </c>
      <c r="F98" s="45">
        <v>45566</v>
      </c>
      <c r="G98" s="46">
        <v>2265128</v>
      </c>
      <c r="H98" s="85">
        <v>2492280.0005041095</v>
      </c>
      <c r="I98" s="85">
        <v>2492280.0005041095</v>
      </c>
      <c r="J98" s="86">
        <v>5.0372218237097656E-5</v>
      </c>
    </row>
    <row r="99" spans="2:10" x14ac:dyDescent="0.25">
      <c r="B99" s="42" t="s">
        <v>1511</v>
      </c>
      <c r="C99" s="43" t="s">
        <v>1510</v>
      </c>
      <c r="D99" s="43" t="s">
        <v>1989</v>
      </c>
      <c r="E99" s="45">
        <v>44985</v>
      </c>
      <c r="F99" s="45">
        <v>45566</v>
      </c>
      <c r="G99" s="46">
        <v>2265128</v>
      </c>
      <c r="H99" s="85">
        <v>2492280.0005041095</v>
      </c>
      <c r="I99" s="85">
        <v>2492280.0005041095</v>
      </c>
      <c r="J99" s="86">
        <v>5.0372218237097656E-5</v>
      </c>
    </row>
    <row r="100" spans="2:10" x14ac:dyDescent="0.25">
      <c r="B100" s="42" t="s">
        <v>1567</v>
      </c>
      <c r="C100" s="43" t="s">
        <v>1566</v>
      </c>
      <c r="D100" s="43" t="s">
        <v>1989</v>
      </c>
      <c r="E100" s="45">
        <v>44985</v>
      </c>
      <c r="F100" s="45">
        <v>45566</v>
      </c>
      <c r="G100" s="46">
        <v>1284356</v>
      </c>
      <c r="H100" s="85">
        <v>1413154.0347068494</v>
      </c>
      <c r="I100" s="85">
        <v>1413154.0347068494</v>
      </c>
      <c r="J100" s="86">
        <v>2.8561679837133176E-5</v>
      </c>
    </row>
    <row r="101" spans="2:10" x14ac:dyDescent="0.25">
      <c r="B101" s="42" t="s">
        <v>31</v>
      </c>
      <c r="C101" s="43" t="s">
        <v>30</v>
      </c>
      <c r="D101" s="43" t="s">
        <v>1989</v>
      </c>
      <c r="E101" s="45">
        <v>44957</v>
      </c>
      <c r="F101" s="45">
        <v>45566</v>
      </c>
      <c r="G101" s="46">
        <v>1036667</v>
      </c>
      <c r="H101" s="85">
        <v>1145636.322709589</v>
      </c>
      <c r="I101" s="85">
        <v>1145636.322709589</v>
      </c>
      <c r="J101" s="86">
        <v>2.305353885661089E-5</v>
      </c>
    </row>
    <row r="102" spans="2:10" x14ac:dyDescent="0.25">
      <c r="B102" s="42" t="s">
        <v>31</v>
      </c>
      <c r="C102" s="43" t="s">
        <v>30</v>
      </c>
      <c r="D102" s="43" t="s">
        <v>1989</v>
      </c>
      <c r="E102" s="45">
        <v>44985</v>
      </c>
      <c r="F102" s="45">
        <v>45566</v>
      </c>
      <c r="G102" s="46">
        <v>8000000</v>
      </c>
      <c r="H102" s="85">
        <v>8802257.5342465751</v>
      </c>
      <c r="I102" s="85">
        <v>8802257.5342465751</v>
      </c>
      <c r="J102" s="86">
        <v>1.7790506580501466E-4</v>
      </c>
    </row>
    <row r="103" spans="2:10" x14ac:dyDescent="0.25">
      <c r="B103" s="42" t="s">
        <v>1606</v>
      </c>
      <c r="C103" s="43" t="s">
        <v>1605</v>
      </c>
      <c r="D103" s="43" t="s">
        <v>1989</v>
      </c>
      <c r="E103" s="45">
        <v>44985</v>
      </c>
      <c r="F103" s="45">
        <v>45566</v>
      </c>
      <c r="G103" s="46">
        <v>1550221</v>
      </c>
      <c r="H103" s="85">
        <v>1705680.5596246575</v>
      </c>
      <c r="I103" s="85">
        <v>1705680.5596246575</v>
      </c>
      <c r="J103" s="86">
        <v>3.4474021127164453E-5</v>
      </c>
    </row>
    <row r="104" spans="2:10" x14ac:dyDescent="0.25">
      <c r="B104" s="42" t="s">
        <v>1515</v>
      </c>
      <c r="C104" s="43" t="s">
        <v>1514</v>
      </c>
      <c r="D104" s="43" t="s">
        <v>1989</v>
      </c>
      <c r="E104" s="45">
        <v>44985</v>
      </c>
      <c r="F104" s="45">
        <v>45566</v>
      </c>
      <c r="G104" s="46">
        <v>982413</v>
      </c>
      <c r="H104" s="85">
        <v>1080931.5288739726</v>
      </c>
      <c r="I104" s="85">
        <v>1080931.5288739726</v>
      </c>
      <c r="J104" s="86">
        <v>2.1847031176587732E-5</v>
      </c>
    </row>
    <row r="105" spans="2:10" ht="14.25" thickBot="1" x14ac:dyDescent="0.3">
      <c r="B105" s="60" t="s">
        <v>1732</v>
      </c>
      <c r="C105" s="61" t="s">
        <v>1731</v>
      </c>
      <c r="D105" s="61" t="s">
        <v>1989</v>
      </c>
      <c r="E105" s="63">
        <v>44985</v>
      </c>
      <c r="F105" s="63">
        <v>45566</v>
      </c>
      <c r="G105" s="64">
        <v>1669778</v>
      </c>
      <c r="H105" s="104">
        <v>1837226.9976273973</v>
      </c>
      <c r="I105" s="104">
        <v>1837226.9976273973</v>
      </c>
      <c r="J105" s="102">
        <v>3.713274562122072E-5</v>
      </c>
    </row>
    <row r="106" spans="2:10" ht="14.25" thickBot="1" x14ac:dyDescent="0.3">
      <c r="B106" s="106" t="s">
        <v>1980</v>
      </c>
      <c r="C106" s="111"/>
      <c r="D106" s="111"/>
      <c r="E106" s="112"/>
      <c r="F106" s="112"/>
      <c r="G106" s="113">
        <f>SUM(G10:G105)</f>
        <v>343782956</v>
      </c>
      <c r="H106" s="113">
        <f t="shared" ref="H106:J106" si="0">SUM(H10:H105)</f>
        <v>380952065.76581359</v>
      </c>
      <c r="I106" s="113">
        <f t="shared" si="0"/>
        <v>380952065.76581359</v>
      </c>
      <c r="J106" s="114">
        <f t="shared" si="0"/>
        <v>9.4450911762278076E-3</v>
      </c>
    </row>
    <row r="107" spans="2:10" x14ac:dyDescent="0.25">
      <c r="B107" s="84"/>
      <c r="C107" s="87"/>
      <c r="D107" s="87"/>
      <c r="E107" s="74"/>
      <c r="F107" s="74"/>
      <c r="G107" s="88"/>
      <c r="H107" s="88"/>
      <c r="I107" s="88"/>
      <c r="J107" s="89"/>
    </row>
    <row r="108" spans="2:10" ht="15.75" x14ac:dyDescent="0.25">
      <c r="B108" s="90" t="s">
        <v>1981</v>
      </c>
      <c r="C108" s="87"/>
      <c r="D108" s="87"/>
      <c r="E108" s="74"/>
      <c r="F108" s="74"/>
      <c r="G108" s="88"/>
      <c r="H108" s="88"/>
      <c r="I108" s="88"/>
      <c r="J108" s="89"/>
    </row>
    <row r="109" spans="2:10" x14ac:dyDescent="0.25">
      <c r="B109" s="84"/>
      <c r="C109" s="87"/>
      <c r="D109" s="87"/>
      <c r="E109" s="74"/>
      <c r="F109" s="74"/>
      <c r="G109" s="88"/>
      <c r="H109" s="88"/>
      <c r="I109" s="88"/>
      <c r="J109" s="89"/>
    </row>
    <row r="110" spans="2:10" ht="67.5" x14ac:dyDescent="0.25">
      <c r="B110" s="47" t="s">
        <v>1941</v>
      </c>
      <c r="C110" s="47" t="s">
        <v>1940</v>
      </c>
      <c r="D110" s="47" t="s">
        <v>1967</v>
      </c>
      <c r="E110" s="47" t="s">
        <v>1946</v>
      </c>
      <c r="F110" s="47" t="s">
        <v>1947</v>
      </c>
      <c r="G110" s="47" t="s">
        <v>1932</v>
      </c>
      <c r="H110" s="115" t="s">
        <v>1968</v>
      </c>
      <c r="I110" s="47" t="s">
        <v>1966</v>
      </c>
      <c r="J110" s="116" t="s">
        <v>1969</v>
      </c>
    </row>
    <row r="111" spans="2:10" x14ac:dyDescent="0.25">
      <c r="B111" s="42" t="s">
        <v>1460</v>
      </c>
      <c r="C111" s="43" t="s">
        <v>1463</v>
      </c>
      <c r="D111" s="43" t="s">
        <v>1989</v>
      </c>
      <c r="E111" s="45">
        <v>44348</v>
      </c>
      <c r="F111" s="45">
        <v>45133</v>
      </c>
      <c r="G111" s="91">
        <v>13531000</v>
      </c>
      <c r="H111" s="85">
        <v>15364357.821917808</v>
      </c>
      <c r="I111" s="85">
        <v>15364357.821917808</v>
      </c>
      <c r="J111" s="86">
        <v>3.0090418067595668E-4</v>
      </c>
    </row>
    <row r="112" spans="2:10" x14ac:dyDescent="0.25">
      <c r="B112" s="42" t="s">
        <v>1934</v>
      </c>
      <c r="C112" s="43"/>
      <c r="D112" s="43" t="s">
        <v>1989</v>
      </c>
      <c r="E112" s="45"/>
      <c r="F112" s="45">
        <v>45133</v>
      </c>
      <c r="G112" s="91">
        <v>751000</v>
      </c>
      <c r="H112" s="85">
        <v>6601349.6684931507</v>
      </c>
      <c r="I112" s="85">
        <v>6601349.6684931507</v>
      </c>
      <c r="J112" s="86">
        <v>1.6700838052445751E-5</v>
      </c>
    </row>
    <row r="113" spans="2:10" x14ac:dyDescent="0.25">
      <c r="B113" s="42" t="s">
        <v>1934</v>
      </c>
      <c r="C113" s="43"/>
      <c r="D113" s="43" t="s">
        <v>1989</v>
      </c>
      <c r="E113" s="45"/>
      <c r="F113" s="45">
        <v>45133</v>
      </c>
      <c r="G113" s="91">
        <v>63350</v>
      </c>
      <c r="H113" s="85">
        <v>556851.53328767116</v>
      </c>
      <c r="I113" s="85">
        <v>556851.53328767116</v>
      </c>
      <c r="J113" s="86">
        <v>1.4087857398434597E-6</v>
      </c>
    </row>
    <row r="114" spans="2:10" x14ac:dyDescent="0.25">
      <c r="B114" s="42" t="s">
        <v>1452</v>
      </c>
      <c r="C114" s="43">
        <v>890981493</v>
      </c>
      <c r="D114" s="43" t="s">
        <v>1989</v>
      </c>
      <c r="E114" s="45">
        <v>44762</v>
      </c>
      <c r="F114" s="45">
        <v>45133</v>
      </c>
      <c r="G114" s="91">
        <v>3295000</v>
      </c>
      <c r="H114" s="85">
        <v>3505997.3561643837</v>
      </c>
      <c r="I114" s="85">
        <v>3505997.3561643837</v>
      </c>
      <c r="J114" s="86">
        <v>7.3274648978440408E-5</v>
      </c>
    </row>
    <row r="115" spans="2:10" x14ac:dyDescent="0.25">
      <c r="B115" s="42" t="s">
        <v>1452</v>
      </c>
      <c r="C115" s="43">
        <v>890981493</v>
      </c>
      <c r="D115" s="43" t="s">
        <v>1989</v>
      </c>
      <c r="E115" s="45">
        <v>44824</v>
      </c>
      <c r="F115" s="45">
        <v>45133</v>
      </c>
      <c r="G115" s="91">
        <v>2502000</v>
      </c>
      <c r="H115" s="85">
        <v>2635442.284931507</v>
      </c>
      <c r="I115" s="85">
        <v>2635442.284931507</v>
      </c>
      <c r="J115" s="86">
        <v>5.5639809330518334E-5</v>
      </c>
    </row>
    <row r="116" spans="2:10" x14ac:dyDescent="0.25">
      <c r="B116" s="42" t="s">
        <v>1452</v>
      </c>
      <c r="C116" s="43">
        <v>890981493</v>
      </c>
      <c r="D116" s="43" t="s">
        <v>1989</v>
      </c>
      <c r="E116" s="45">
        <v>44885</v>
      </c>
      <c r="F116" s="45">
        <v>45133</v>
      </c>
      <c r="G116" s="91">
        <v>2369000</v>
      </c>
      <c r="H116" s="85">
        <v>2470406.180821918</v>
      </c>
      <c r="I116" s="85">
        <v>2470406.180821918</v>
      </c>
      <c r="J116" s="86">
        <v>5.2682137611509964E-5</v>
      </c>
    </row>
    <row r="117" spans="2:10" x14ac:dyDescent="0.25">
      <c r="B117" s="42" t="s">
        <v>1452</v>
      </c>
      <c r="C117" s="43">
        <v>890981493</v>
      </c>
      <c r="D117" s="43" t="s">
        <v>1989</v>
      </c>
      <c r="E117" s="45">
        <v>44946</v>
      </c>
      <c r="F117" s="45">
        <v>45133</v>
      </c>
      <c r="G117" s="91">
        <v>3413000</v>
      </c>
      <c r="H117" s="85">
        <v>3523160.4191780821</v>
      </c>
      <c r="I117" s="85">
        <v>3523160.4191780821</v>
      </c>
      <c r="J117" s="86">
        <v>7.5898748699064372E-5</v>
      </c>
    </row>
    <row r="118" spans="2:10" ht="14.25" thickBot="1" x14ac:dyDescent="0.3">
      <c r="B118" s="60" t="s">
        <v>1452</v>
      </c>
      <c r="C118" s="61">
        <v>890981493</v>
      </c>
      <c r="D118" s="61" t="s">
        <v>1989</v>
      </c>
      <c r="E118" s="63"/>
      <c r="F118" s="63">
        <v>45133</v>
      </c>
      <c r="G118" s="105">
        <v>56797563</v>
      </c>
      <c r="H118" s="104">
        <v>499255091.45308763</v>
      </c>
      <c r="I118" s="104">
        <v>499255091.45308763</v>
      </c>
      <c r="J118" s="102">
        <v>1.2630717728849333E-3</v>
      </c>
    </row>
    <row r="119" spans="2:10" s="84" customFormat="1" ht="14.25" thickBot="1" x14ac:dyDescent="0.3">
      <c r="B119" s="106" t="s">
        <v>1982</v>
      </c>
      <c r="C119" s="107"/>
      <c r="D119" s="107"/>
      <c r="E119" s="108"/>
      <c r="F119" s="108"/>
      <c r="G119" s="109">
        <f>SUM(G111:G118)</f>
        <v>82721913</v>
      </c>
      <c r="H119" s="109">
        <f t="shared" ref="H119:J119" si="1">SUM(H111:H118)</f>
        <v>533912656.71788216</v>
      </c>
      <c r="I119" s="109">
        <f t="shared" si="1"/>
        <v>533912656.71788216</v>
      </c>
      <c r="J119" s="110">
        <f t="shared" si="1"/>
        <v>1.8395809219727121E-3</v>
      </c>
    </row>
    <row r="120" spans="2:10" x14ac:dyDescent="0.25">
      <c r="C120" s="87"/>
      <c r="D120" s="87"/>
      <c r="E120" s="74"/>
      <c r="F120" s="74"/>
      <c r="G120" s="92"/>
    </row>
    <row r="121" spans="2:10" x14ac:dyDescent="0.25">
      <c r="B121" s="93"/>
      <c r="C121" s="87"/>
      <c r="D121" s="87"/>
      <c r="E121" s="74"/>
      <c r="F121" s="74"/>
      <c r="G121" s="92"/>
    </row>
    <row r="122" spans="2:10" ht="15.75" x14ac:dyDescent="0.25">
      <c r="B122" s="94" t="s">
        <v>1983</v>
      </c>
      <c r="C122" s="95"/>
      <c r="D122" s="95"/>
      <c r="E122" s="74"/>
      <c r="F122" s="74"/>
      <c r="G122" s="92"/>
    </row>
    <row r="123" spans="2:10" ht="14.25" thickBot="1" x14ac:dyDescent="0.3">
      <c r="C123" s="95"/>
      <c r="D123" s="95"/>
      <c r="E123" s="74"/>
      <c r="F123" s="74"/>
      <c r="G123" s="92"/>
    </row>
    <row r="124" spans="2:10" ht="68.25" thickBot="1" x14ac:dyDescent="0.3">
      <c r="B124" s="122" t="s">
        <v>1941</v>
      </c>
      <c r="C124" s="123" t="s">
        <v>1940</v>
      </c>
      <c r="D124" s="123"/>
      <c r="E124" s="123" t="s">
        <v>1946</v>
      </c>
      <c r="F124" s="123" t="s">
        <v>1947</v>
      </c>
      <c r="G124" s="123" t="s">
        <v>1932</v>
      </c>
      <c r="H124" s="124" t="s">
        <v>1968</v>
      </c>
      <c r="I124" s="123" t="s">
        <v>1966</v>
      </c>
      <c r="J124" s="125" t="s">
        <v>1969</v>
      </c>
    </row>
    <row r="125" spans="2:10" x14ac:dyDescent="0.25">
      <c r="B125" s="117" t="s">
        <v>1387</v>
      </c>
      <c r="C125" s="118" t="s">
        <v>1390</v>
      </c>
      <c r="D125" s="118" t="s">
        <v>1989</v>
      </c>
      <c r="E125" s="119">
        <v>44993</v>
      </c>
      <c r="F125" s="119">
        <v>45146</v>
      </c>
      <c r="G125" s="120">
        <v>649485078.77999997</v>
      </c>
      <c r="H125" s="121">
        <v>666636823.0933162</v>
      </c>
      <c r="I125" s="121">
        <v>666636823.0933162</v>
      </c>
      <c r="J125" s="103">
        <v>1.4443335709966377E-2</v>
      </c>
    </row>
    <row r="126" spans="2:10" x14ac:dyDescent="0.25">
      <c r="B126" s="42" t="s">
        <v>1387</v>
      </c>
      <c r="C126" s="43" t="s">
        <v>1390</v>
      </c>
      <c r="D126" s="43" t="s">
        <v>1989</v>
      </c>
      <c r="E126" s="45">
        <v>44993</v>
      </c>
      <c r="F126" s="45">
        <v>45146</v>
      </c>
      <c r="G126" s="46">
        <v>65160821</v>
      </c>
      <c r="H126" s="85">
        <v>66881602.242791779</v>
      </c>
      <c r="I126" s="85">
        <v>66881602.242791779</v>
      </c>
      <c r="J126" s="86">
        <v>1.4490550184892226E-3</v>
      </c>
    </row>
    <row r="127" spans="2:10" x14ac:dyDescent="0.25">
      <c r="B127" s="42" t="s">
        <v>1391</v>
      </c>
      <c r="C127" s="43" t="s">
        <v>1394</v>
      </c>
      <c r="D127" s="43" t="s">
        <v>1989</v>
      </c>
      <c r="E127" s="45">
        <v>44993</v>
      </c>
      <c r="F127" s="45">
        <v>45146</v>
      </c>
      <c r="G127" s="46">
        <v>1180810579</v>
      </c>
      <c r="H127" s="85">
        <v>1211993683.5780301</v>
      </c>
      <c r="I127" s="85">
        <v>1211993683.5780301</v>
      </c>
      <c r="J127" s="86">
        <v>2.6259022970031558E-2</v>
      </c>
    </row>
    <row r="128" spans="2:10" x14ac:dyDescent="0.25">
      <c r="B128" s="42" t="s">
        <v>1391</v>
      </c>
      <c r="C128" s="43" t="s">
        <v>1394</v>
      </c>
      <c r="D128" s="43" t="s">
        <v>1989</v>
      </c>
      <c r="E128" s="45">
        <v>44993</v>
      </c>
      <c r="F128" s="45">
        <v>45146</v>
      </c>
      <c r="G128" s="46">
        <v>119927777</v>
      </c>
      <c r="H128" s="85">
        <v>123094856.02055617</v>
      </c>
      <c r="I128" s="85">
        <v>123094856.02055617</v>
      </c>
      <c r="J128" s="86">
        <v>2.6669698823792655E-3</v>
      </c>
    </row>
    <row r="129" spans="2:10" x14ac:dyDescent="0.25">
      <c r="B129" s="42" t="s">
        <v>321</v>
      </c>
      <c r="C129" s="43" t="s">
        <v>320</v>
      </c>
      <c r="D129" s="43" t="s">
        <v>1989</v>
      </c>
      <c r="E129" s="45">
        <v>44993</v>
      </c>
      <c r="F129" s="45">
        <v>45146</v>
      </c>
      <c r="G129" s="46">
        <v>4289119391</v>
      </c>
      <c r="H129" s="85">
        <v>4402387395.9584904</v>
      </c>
      <c r="I129" s="85">
        <v>4402387395.9584904</v>
      </c>
      <c r="J129" s="86">
        <v>9.5382008437677426E-2</v>
      </c>
    </row>
    <row r="130" spans="2:10" x14ac:dyDescent="0.25">
      <c r="B130" s="42" t="s">
        <v>321</v>
      </c>
      <c r="C130" s="43" t="s">
        <v>320</v>
      </c>
      <c r="D130" s="43" t="s">
        <v>1989</v>
      </c>
      <c r="E130" s="45">
        <v>44993</v>
      </c>
      <c r="F130" s="45">
        <v>45146</v>
      </c>
      <c r="G130" s="46">
        <v>345443945.55000001</v>
      </c>
      <c r="H130" s="85">
        <v>354566504.97782588</v>
      </c>
      <c r="I130" s="85">
        <v>354566504.97782588</v>
      </c>
      <c r="J130" s="86">
        <v>7.6820284831270813E-3</v>
      </c>
    </row>
    <row r="131" spans="2:10" x14ac:dyDescent="0.25">
      <c r="B131" s="42" t="s">
        <v>1395</v>
      </c>
      <c r="C131" s="43" t="s">
        <v>1351</v>
      </c>
      <c r="D131" s="43" t="s">
        <v>1989</v>
      </c>
      <c r="E131" s="45">
        <v>45011</v>
      </c>
      <c r="F131" s="45">
        <v>45146</v>
      </c>
      <c r="G131" s="46">
        <v>180000000</v>
      </c>
      <c r="H131" s="85">
        <v>184194246.57534248</v>
      </c>
      <c r="I131" s="85">
        <v>184194246.57534248</v>
      </c>
      <c r="J131" s="86">
        <v>4.0028639806128294E-3</v>
      </c>
    </row>
    <row r="132" spans="2:10" x14ac:dyDescent="0.25">
      <c r="B132" s="42" t="s">
        <v>1395</v>
      </c>
      <c r="C132" s="43" t="s">
        <v>1351</v>
      </c>
      <c r="D132" s="43" t="s">
        <v>1989</v>
      </c>
      <c r="E132" s="45">
        <v>45000</v>
      </c>
      <c r="F132" s="45">
        <v>45146</v>
      </c>
      <c r="G132" s="46">
        <v>7535774838</v>
      </c>
      <c r="H132" s="85">
        <v>7725676363.9175997</v>
      </c>
      <c r="I132" s="85">
        <v>7725676363.9175997</v>
      </c>
      <c r="J132" s="86">
        <v>0.16617156480577047</v>
      </c>
    </row>
    <row r="133" spans="2:10" x14ac:dyDescent="0.25">
      <c r="B133" s="42" t="s">
        <v>1395</v>
      </c>
      <c r="C133" s="43" t="s">
        <v>1351</v>
      </c>
      <c r="D133" s="43" t="s">
        <v>1989</v>
      </c>
      <c r="E133" s="45">
        <v>45014</v>
      </c>
      <c r="F133" s="45">
        <v>45146</v>
      </c>
      <c r="G133" s="46">
        <v>500000000</v>
      </c>
      <c r="H133" s="85">
        <v>511391780.82191783</v>
      </c>
      <c r="I133" s="85">
        <v>511391780.82191783</v>
      </c>
      <c r="J133" s="86">
        <v>1.1119066612813417E-2</v>
      </c>
    </row>
    <row r="134" spans="2:10" x14ac:dyDescent="0.25">
      <c r="B134" s="42" t="s">
        <v>1395</v>
      </c>
      <c r="C134" s="43" t="s">
        <v>1351</v>
      </c>
      <c r="D134" s="43" t="s">
        <v>1989</v>
      </c>
      <c r="E134" s="45">
        <v>44953</v>
      </c>
      <c r="F134" s="45">
        <v>45146</v>
      </c>
      <c r="G134" s="46">
        <v>72000000</v>
      </c>
      <c r="H134" s="85">
        <v>74398487.671232879</v>
      </c>
      <c r="I134" s="85">
        <v>74398487.671232879</v>
      </c>
      <c r="J134" s="86">
        <v>1.6011455922451318E-3</v>
      </c>
    </row>
    <row r="135" spans="2:10" x14ac:dyDescent="0.25">
      <c r="B135" s="42" t="s">
        <v>1395</v>
      </c>
      <c r="C135" s="43" t="s">
        <v>1351</v>
      </c>
      <c r="D135" s="43" t="s">
        <v>1989</v>
      </c>
      <c r="E135" s="45">
        <v>45011</v>
      </c>
      <c r="F135" s="45">
        <v>45146</v>
      </c>
      <c r="G135" s="46">
        <v>75000000</v>
      </c>
      <c r="H135" s="85">
        <v>76747602.739726022</v>
      </c>
      <c r="I135" s="85">
        <v>76747602.739726022</v>
      </c>
      <c r="J135" s="86">
        <v>1.6678599919220125E-3</v>
      </c>
    </row>
    <row r="136" spans="2:10" x14ac:dyDescent="0.25">
      <c r="B136" s="42" t="s">
        <v>1395</v>
      </c>
      <c r="C136" s="43" t="s">
        <v>1351</v>
      </c>
      <c r="D136" s="43" t="s">
        <v>1989</v>
      </c>
      <c r="E136" s="45">
        <v>45016</v>
      </c>
      <c r="F136" s="45">
        <v>45146</v>
      </c>
      <c r="G136" s="46">
        <v>95000000</v>
      </c>
      <c r="H136" s="85">
        <v>97131643.83561644</v>
      </c>
      <c r="I136" s="85">
        <v>97131643.83561644</v>
      </c>
      <c r="J136" s="86">
        <v>2.1126226564345488E-3</v>
      </c>
    </row>
    <row r="137" spans="2:10" x14ac:dyDescent="0.25">
      <c r="B137" s="42" t="s">
        <v>1395</v>
      </c>
      <c r="C137" s="43" t="s">
        <v>1351</v>
      </c>
      <c r="D137" s="43" t="s">
        <v>1989</v>
      </c>
      <c r="E137" s="45">
        <v>45013</v>
      </c>
      <c r="F137" s="45">
        <v>45146</v>
      </c>
      <c r="G137" s="46">
        <v>90000000</v>
      </c>
      <c r="H137" s="85">
        <v>92066054.794520542</v>
      </c>
      <c r="I137" s="85">
        <v>92066054.794520542</v>
      </c>
      <c r="J137" s="86">
        <v>2.0014319903064147E-3</v>
      </c>
    </row>
    <row r="138" spans="2:10" x14ac:dyDescent="0.25">
      <c r="B138" s="42" t="s">
        <v>1395</v>
      </c>
      <c r="C138" s="43" t="s">
        <v>1351</v>
      </c>
      <c r="D138" s="43" t="s">
        <v>1989</v>
      </c>
      <c r="E138" s="45">
        <v>44998</v>
      </c>
      <c r="F138" s="45">
        <v>45146</v>
      </c>
      <c r="G138" s="46">
        <v>349006475</v>
      </c>
      <c r="H138" s="85">
        <v>357921917.11753422</v>
      </c>
      <c r="I138" s="85">
        <v>357921917.11753422</v>
      </c>
      <c r="J138" s="86">
        <v>7.7612524876564002E-3</v>
      </c>
    </row>
    <row r="139" spans="2:10" x14ac:dyDescent="0.25">
      <c r="B139" s="42" t="s">
        <v>1395</v>
      </c>
      <c r="C139" s="43" t="s">
        <v>1351</v>
      </c>
      <c r="D139" s="43" t="s">
        <v>1989</v>
      </c>
      <c r="E139" s="45">
        <v>44999</v>
      </c>
      <c r="F139" s="45">
        <v>45146</v>
      </c>
      <c r="G139" s="46">
        <v>380000000</v>
      </c>
      <c r="H139" s="85">
        <v>389641589.04109591</v>
      </c>
      <c r="I139" s="85">
        <v>389641589.04109591</v>
      </c>
      <c r="J139" s="86">
        <v>8.4504906257381954E-3</v>
      </c>
    </row>
    <row r="140" spans="2:10" x14ac:dyDescent="0.25">
      <c r="B140" s="42" t="s">
        <v>1395</v>
      </c>
      <c r="C140" s="43" t="s">
        <v>1351</v>
      </c>
      <c r="D140" s="43" t="s">
        <v>1989</v>
      </c>
      <c r="E140" s="45">
        <v>45003</v>
      </c>
      <c r="F140" s="45">
        <v>45146</v>
      </c>
      <c r="G140" s="46">
        <v>535987050</v>
      </c>
      <c r="H140" s="85">
        <v>549216385.16013694</v>
      </c>
      <c r="I140" s="85">
        <v>549216385.16013694</v>
      </c>
      <c r="J140" s="86">
        <v>1.191935142511071E-2</v>
      </c>
    </row>
    <row r="141" spans="2:10" x14ac:dyDescent="0.25">
      <c r="B141" s="42" t="s">
        <v>1395</v>
      </c>
      <c r="C141" s="43" t="s">
        <v>1351</v>
      </c>
      <c r="D141" s="43" t="s">
        <v>1989</v>
      </c>
      <c r="E141" s="45">
        <v>45006</v>
      </c>
      <c r="F141" s="45">
        <v>45146</v>
      </c>
      <c r="G141" s="46">
        <v>1342068</v>
      </c>
      <c r="H141" s="85">
        <v>1374498.2459178083</v>
      </c>
      <c r="I141" s="85">
        <v>1374498.2459178083</v>
      </c>
      <c r="J141" s="86">
        <v>2.9845086981850552E-5</v>
      </c>
    </row>
    <row r="142" spans="2:10" x14ac:dyDescent="0.25">
      <c r="B142" s="42" t="s">
        <v>1395</v>
      </c>
      <c r="C142" s="43" t="s">
        <v>1351</v>
      </c>
      <c r="D142" s="43" t="s">
        <v>1989</v>
      </c>
      <c r="E142" s="45">
        <v>45010</v>
      </c>
      <c r="F142" s="45">
        <v>45146</v>
      </c>
      <c r="G142" s="46">
        <v>240000000</v>
      </c>
      <c r="H142" s="85">
        <v>245633753.42465752</v>
      </c>
      <c r="I142" s="85">
        <v>245633753.42465752</v>
      </c>
      <c r="J142" s="86">
        <v>5.33715197415044E-3</v>
      </c>
    </row>
    <row r="143" spans="2:10" x14ac:dyDescent="0.25">
      <c r="B143" s="42" t="s">
        <v>1395</v>
      </c>
      <c r="C143" s="43" t="s">
        <v>1351</v>
      </c>
      <c r="D143" s="43" t="s">
        <v>1989</v>
      </c>
      <c r="E143" s="45">
        <v>45020</v>
      </c>
      <c r="F143" s="45">
        <v>45146</v>
      </c>
      <c r="G143" s="46">
        <v>300000000</v>
      </c>
      <c r="H143" s="85">
        <v>306524383.56164384</v>
      </c>
      <c r="I143" s="85">
        <v>306524383.56164384</v>
      </c>
      <c r="J143" s="86">
        <v>6.6714399676880498E-3</v>
      </c>
    </row>
    <row r="144" spans="2:10" x14ac:dyDescent="0.25">
      <c r="B144" s="42" t="s">
        <v>1395</v>
      </c>
      <c r="C144" s="43" t="s">
        <v>1351</v>
      </c>
      <c r="D144" s="43" t="s">
        <v>1989</v>
      </c>
      <c r="E144" s="45">
        <v>45026</v>
      </c>
      <c r="F144" s="45">
        <v>45146</v>
      </c>
      <c r="G144" s="46">
        <v>800000000</v>
      </c>
      <c r="H144" s="85">
        <v>816569863.01369858</v>
      </c>
      <c r="I144" s="85">
        <v>816569863.01369858</v>
      </c>
      <c r="J144" s="86">
        <v>1.7790506580501464E-2</v>
      </c>
    </row>
    <row r="145" spans="2:10" x14ac:dyDescent="0.25">
      <c r="B145" s="42" t="s">
        <v>1395</v>
      </c>
      <c r="C145" s="43" t="s">
        <v>1351</v>
      </c>
      <c r="D145" s="43" t="s">
        <v>1989</v>
      </c>
      <c r="E145" s="45">
        <v>45038</v>
      </c>
      <c r="F145" s="45">
        <v>45146</v>
      </c>
      <c r="G145" s="46">
        <v>500000000</v>
      </c>
      <c r="H145" s="85">
        <v>509320547.94520545</v>
      </c>
      <c r="I145" s="85">
        <v>509320547.94520545</v>
      </c>
      <c r="J145" s="86">
        <v>1.1119066612813417E-2</v>
      </c>
    </row>
    <row r="146" spans="2:10" x14ac:dyDescent="0.25">
      <c r="B146" s="42" t="s">
        <v>1395</v>
      </c>
      <c r="C146" s="43" t="s">
        <v>1351</v>
      </c>
      <c r="D146" s="43" t="s">
        <v>1989</v>
      </c>
      <c r="E146" s="45">
        <v>45008</v>
      </c>
      <c r="F146" s="45">
        <v>45146</v>
      </c>
      <c r="G146" s="46">
        <v>300000000</v>
      </c>
      <c r="H146" s="85">
        <v>307145753.42465752</v>
      </c>
      <c r="I146" s="85">
        <v>307145753.42465752</v>
      </c>
      <c r="J146" s="86">
        <v>6.6714399676880498E-3</v>
      </c>
    </row>
    <row r="147" spans="2:10" x14ac:dyDescent="0.25">
      <c r="B147" s="42" t="s">
        <v>1395</v>
      </c>
      <c r="C147" s="43" t="s">
        <v>1351</v>
      </c>
      <c r="D147" s="43" t="s">
        <v>1989</v>
      </c>
      <c r="E147" s="45">
        <v>45073</v>
      </c>
      <c r="F147" s="45">
        <v>45146</v>
      </c>
      <c r="G147" s="46">
        <v>110000000</v>
      </c>
      <c r="H147" s="85">
        <v>111386000</v>
      </c>
      <c r="I147" s="85">
        <v>111386000</v>
      </c>
      <c r="J147" s="86">
        <v>2.4461946548189513E-3</v>
      </c>
    </row>
    <row r="148" spans="2:10" x14ac:dyDescent="0.25">
      <c r="B148" s="42" t="s">
        <v>1395</v>
      </c>
      <c r="C148" s="43" t="s">
        <v>1351</v>
      </c>
      <c r="D148" s="43" t="s">
        <v>1989</v>
      </c>
      <c r="E148" s="45">
        <v>45096</v>
      </c>
      <c r="F148" s="45">
        <v>45146</v>
      </c>
      <c r="G148" s="46">
        <v>230000000</v>
      </c>
      <c r="H148" s="85">
        <v>231984931.50684932</v>
      </c>
      <c r="I148" s="85">
        <v>231984931.50684932</v>
      </c>
      <c r="J148" s="86">
        <v>5.1147706418941718E-3</v>
      </c>
    </row>
    <row r="149" spans="2:10" x14ac:dyDescent="0.25">
      <c r="B149" s="42" t="s">
        <v>1395</v>
      </c>
      <c r="C149" s="43" t="s">
        <v>1351</v>
      </c>
      <c r="D149" s="43" t="s">
        <v>1989</v>
      </c>
      <c r="E149" s="45">
        <v>45082</v>
      </c>
      <c r="F149" s="45">
        <v>45146</v>
      </c>
      <c r="G149" s="46">
        <v>170000000</v>
      </c>
      <c r="H149" s="85">
        <v>171877917.80821916</v>
      </c>
      <c r="I149" s="85">
        <v>171877917.80821916</v>
      </c>
      <c r="J149" s="86">
        <v>3.7804826483565615E-3</v>
      </c>
    </row>
    <row r="150" spans="2:10" x14ac:dyDescent="0.25">
      <c r="B150" s="42" t="s">
        <v>1395</v>
      </c>
      <c r="C150" s="43" t="s">
        <v>1351</v>
      </c>
      <c r="D150" s="43" t="s">
        <v>1989</v>
      </c>
      <c r="E150" s="45">
        <v>45012</v>
      </c>
      <c r="F150" s="45">
        <v>45146</v>
      </c>
      <c r="G150" s="46">
        <v>180000000</v>
      </c>
      <c r="H150" s="85">
        <v>184163178.08219177</v>
      </c>
      <c r="I150" s="85">
        <v>184163178.08219177</v>
      </c>
      <c r="J150" s="86">
        <v>4.0028639806128294E-3</v>
      </c>
    </row>
    <row r="151" spans="2:10" x14ac:dyDescent="0.25">
      <c r="B151" s="42" t="s">
        <v>1395</v>
      </c>
      <c r="C151" s="43" t="s">
        <v>1351</v>
      </c>
      <c r="D151" s="43" t="s">
        <v>1989</v>
      </c>
      <c r="E151" s="45">
        <v>45125</v>
      </c>
      <c r="F151" s="45">
        <v>45146</v>
      </c>
      <c r="G151" s="46">
        <v>130000000</v>
      </c>
      <c r="H151" s="85">
        <v>130471205.47945206</v>
      </c>
      <c r="I151" s="85">
        <v>130471205.47945206</v>
      </c>
      <c r="J151" s="86">
        <v>2.8909573193314883E-3</v>
      </c>
    </row>
    <row r="152" spans="2:10" x14ac:dyDescent="0.25">
      <c r="B152" s="42" t="s">
        <v>1395</v>
      </c>
      <c r="C152" s="43" t="s">
        <v>1351</v>
      </c>
      <c r="D152" s="43" t="s">
        <v>1989</v>
      </c>
      <c r="E152" s="45">
        <v>45138</v>
      </c>
      <c r="F152" s="45">
        <v>45146</v>
      </c>
      <c r="G152" s="46">
        <v>40000000</v>
      </c>
      <c r="H152" s="85">
        <v>40055232.87671233</v>
      </c>
      <c r="I152" s="85">
        <v>40055232.87671233</v>
      </c>
      <c r="J152" s="86">
        <v>8.8952532902507331E-4</v>
      </c>
    </row>
    <row r="153" spans="2:10" x14ac:dyDescent="0.25">
      <c r="B153" s="42" t="s">
        <v>1395</v>
      </c>
      <c r="C153" s="43" t="s">
        <v>1351</v>
      </c>
      <c r="D153" s="43" t="s">
        <v>1989</v>
      </c>
      <c r="E153" s="45">
        <v>45175</v>
      </c>
      <c r="F153" s="45">
        <v>45146</v>
      </c>
      <c r="G153" s="46">
        <v>60000000</v>
      </c>
      <c r="H153" s="85">
        <v>59699671.232876711</v>
      </c>
      <c r="I153" s="85">
        <v>59699671.232876711</v>
      </c>
      <c r="J153" s="86">
        <v>1.33428799353761E-3</v>
      </c>
    </row>
    <row r="154" spans="2:10" x14ac:dyDescent="0.25">
      <c r="B154" s="42" t="s">
        <v>1395</v>
      </c>
      <c r="C154" s="43" t="s">
        <v>1351</v>
      </c>
      <c r="D154" s="43" t="s">
        <v>1989</v>
      </c>
      <c r="E154" s="45">
        <v>45255</v>
      </c>
      <c r="F154" s="45">
        <v>45146</v>
      </c>
      <c r="G154" s="46">
        <v>42915502</v>
      </c>
      <c r="H154" s="85">
        <v>42108102.678810962</v>
      </c>
      <c r="I154" s="85">
        <v>42108102.678810962</v>
      </c>
      <c r="J154" s="86">
        <v>9.5436065092065474E-4</v>
      </c>
    </row>
    <row r="155" spans="2:10" x14ac:dyDescent="0.25">
      <c r="B155" s="42" t="s">
        <v>1395</v>
      </c>
      <c r="C155" s="43" t="s">
        <v>1351</v>
      </c>
      <c r="D155" s="43" t="s">
        <v>1989</v>
      </c>
      <c r="E155" s="45">
        <v>44984</v>
      </c>
      <c r="F155" s="45">
        <v>45146</v>
      </c>
      <c r="G155" s="46">
        <v>114001418.77</v>
      </c>
      <c r="H155" s="85">
        <v>117189085.83840169</v>
      </c>
      <c r="I155" s="85">
        <v>117189085.83840169</v>
      </c>
      <c r="J155" s="86">
        <v>2.5351787385177352E-3</v>
      </c>
    </row>
    <row r="156" spans="2:10" x14ac:dyDescent="0.25">
      <c r="B156" s="42" t="s">
        <v>1395</v>
      </c>
      <c r="C156" s="43" t="s">
        <v>1351</v>
      </c>
      <c r="D156" s="43" t="s">
        <v>1989</v>
      </c>
      <c r="E156" s="45">
        <v>44985</v>
      </c>
      <c r="F156" s="45">
        <v>45146</v>
      </c>
      <c r="G156" s="46">
        <v>76017710.180000007</v>
      </c>
      <c r="H156" s="85">
        <v>78130169.452207521</v>
      </c>
      <c r="I156" s="85">
        <v>78130169.452207521</v>
      </c>
      <c r="J156" s="86">
        <v>1.6904919664899292E-3</v>
      </c>
    </row>
    <row r="157" spans="2:10" x14ac:dyDescent="0.25">
      <c r="B157" s="42" t="s">
        <v>1395</v>
      </c>
      <c r="C157" s="43" t="s">
        <v>1351</v>
      </c>
      <c r="D157" s="43" t="s">
        <v>1989</v>
      </c>
      <c r="E157" s="45">
        <v>44975</v>
      </c>
      <c r="F157" s="45">
        <v>45146</v>
      </c>
      <c r="G157" s="46">
        <v>557413673.83000004</v>
      </c>
      <c r="H157" s="85">
        <v>573865776.59211123</v>
      </c>
      <c r="I157" s="85">
        <v>573865776.59211123</v>
      </c>
      <c r="J157" s="86">
        <v>1.2395839540417642E-2</v>
      </c>
    </row>
    <row r="158" spans="2:10" x14ac:dyDescent="0.25">
      <c r="B158" s="42" t="s">
        <v>1395</v>
      </c>
      <c r="C158" s="43" t="s">
        <v>1351</v>
      </c>
      <c r="D158" s="43" t="s">
        <v>1989</v>
      </c>
      <c r="E158" s="45">
        <v>44976</v>
      </c>
      <c r="F158" s="45">
        <v>45146</v>
      </c>
      <c r="G158" s="46">
        <v>505801296.63</v>
      </c>
      <c r="H158" s="85">
        <v>520642753.85440356</v>
      </c>
      <c r="I158" s="85">
        <v>520642753.85440356</v>
      </c>
      <c r="J158" s="86">
        <v>1.1248076620152736E-2</v>
      </c>
    </row>
    <row r="159" spans="2:10" x14ac:dyDescent="0.25">
      <c r="B159" s="42" t="s">
        <v>1395</v>
      </c>
      <c r="C159" s="43" t="s">
        <v>1351</v>
      </c>
      <c r="D159" s="43" t="s">
        <v>1989</v>
      </c>
      <c r="E159" s="45">
        <v>44979</v>
      </c>
      <c r="F159" s="45">
        <v>45146</v>
      </c>
      <c r="G159" s="46">
        <v>474833870.30000001</v>
      </c>
      <c r="H159" s="85">
        <v>488520793.99705839</v>
      </c>
      <c r="I159" s="85">
        <v>488520793.99705839</v>
      </c>
      <c r="J159" s="86">
        <v>1.0559418867771411E-2</v>
      </c>
    </row>
    <row r="160" spans="2:10" x14ac:dyDescent="0.25">
      <c r="B160" s="42" t="s">
        <v>1395</v>
      </c>
      <c r="C160" s="43" t="s">
        <v>1351</v>
      </c>
      <c r="D160" s="43" t="s">
        <v>1989</v>
      </c>
      <c r="E160" s="45">
        <v>44969</v>
      </c>
      <c r="F160" s="45">
        <v>45146</v>
      </c>
      <c r="G160" s="46">
        <v>516123772.04000002</v>
      </c>
      <c r="H160" s="85">
        <v>531891706.7852549</v>
      </c>
      <c r="I160" s="85">
        <v>531891706.7852549</v>
      </c>
      <c r="J160" s="86">
        <v>1.1477629203538573E-2</v>
      </c>
    </row>
    <row r="161" spans="2:10" x14ac:dyDescent="0.25">
      <c r="B161" s="42" t="s">
        <v>1395</v>
      </c>
      <c r="C161" s="43" t="s">
        <v>1351</v>
      </c>
      <c r="D161" s="43" t="s">
        <v>1989</v>
      </c>
      <c r="E161" s="45">
        <v>44983</v>
      </c>
      <c r="F161" s="45">
        <v>45146</v>
      </c>
      <c r="G161" s="46">
        <v>464511394.85000002</v>
      </c>
      <c r="H161" s="85">
        <v>477580072.9697662</v>
      </c>
      <c r="I161" s="85">
        <v>477580072.9697662</v>
      </c>
      <c r="J161" s="86">
        <v>1.032986628349605E-2</v>
      </c>
    </row>
    <row r="162" spans="2:10" x14ac:dyDescent="0.25">
      <c r="B162" s="42" t="s">
        <v>1395</v>
      </c>
      <c r="C162" s="43" t="s">
        <v>1351</v>
      </c>
      <c r="D162" s="43" t="s">
        <v>1989</v>
      </c>
      <c r="E162" s="45">
        <v>44985</v>
      </c>
      <c r="F162" s="45">
        <v>45146</v>
      </c>
      <c r="G162" s="46">
        <v>82910122.739999995</v>
      </c>
      <c r="H162" s="85">
        <v>85214115.54808718</v>
      </c>
      <c r="I162" s="85">
        <v>85214115.54808718</v>
      </c>
      <c r="J162" s="86">
        <v>1.8437663552451926E-3</v>
      </c>
    </row>
    <row r="163" spans="2:10" x14ac:dyDescent="0.25">
      <c r="B163" s="42" t="s">
        <v>1395</v>
      </c>
      <c r="C163" s="43" t="s">
        <v>1351</v>
      </c>
      <c r="D163" s="43" t="s">
        <v>1989</v>
      </c>
      <c r="E163" s="45">
        <v>45107</v>
      </c>
      <c r="F163" s="45">
        <v>45146</v>
      </c>
      <c r="G163" s="46">
        <v>505400299.73000002</v>
      </c>
      <c r="H163" s="85">
        <v>508802405.30927843</v>
      </c>
      <c r="I163" s="85">
        <v>508802405.30927843</v>
      </c>
      <c r="J163" s="86">
        <v>1.1239159197667473E-2</v>
      </c>
    </row>
    <row r="164" spans="2:10" x14ac:dyDescent="0.25">
      <c r="B164" s="42" t="s">
        <v>1395</v>
      </c>
      <c r="C164" s="43" t="s">
        <v>1351</v>
      </c>
      <c r="D164" s="43" t="s">
        <v>1989</v>
      </c>
      <c r="E164" s="45">
        <v>45170</v>
      </c>
      <c r="F164" s="45">
        <v>45146</v>
      </c>
      <c r="G164" s="46">
        <v>204088968</v>
      </c>
      <c r="H164" s="85">
        <v>203243536.43940821</v>
      </c>
      <c r="I164" s="85">
        <v>203243536.43940821</v>
      </c>
      <c r="J164" s="86">
        <v>4.5385576602646914E-3</v>
      </c>
    </row>
    <row r="165" spans="2:10" x14ac:dyDescent="0.25">
      <c r="B165" s="42" t="s">
        <v>1395</v>
      </c>
      <c r="C165" s="43" t="s">
        <v>1351</v>
      </c>
      <c r="D165" s="43" t="s">
        <v>1989</v>
      </c>
      <c r="E165" s="45">
        <v>44911</v>
      </c>
      <c r="F165" s="45">
        <v>45146</v>
      </c>
      <c r="G165" s="46">
        <v>150000000</v>
      </c>
      <c r="H165" s="85">
        <v>156084246.57534248</v>
      </c>
      <c r="I165" s="85">
        <v>156084246.57534248</v>
      </c>
      <c r="J165" s="86">
        <v>3.3357199838440249E-3</v>
      </c>
    </row>
    <row r="166" spans="2:10" x14ac:dyDescent="0.25">
      <c r="B166" s="42" t="s">
        <v>1395</v>
      </c>
      <c r="C166" s="43" t="s">
        <v>1351</v>
      </c>
      <c r="D166" s="43" t="s">
        <v>1989</v>
      </c>
      <c r="E166" s="45">
        <v>44923</v>
      </c>
      <c r="F166" s="45">
        <v>45146</v>
      </c>
      <c r="G166" s="46">
        <v>259359610</v>
      </c>
      <c r="H166" s="85">
        <v>269342467.97504109</v>
      </c>
      <c r="I166" s="85">
        <v>269342467.97504109</v>
      </c>
      <c r="J166" s="86">
        <v>5.7676735605266174E-3</v>
      </c>
    </row>
    <row r="167" spans="2:10" x14ac:dyDescent="0.25">
      <c r="B167" s="42" t="s">
        <v>1395</v>
      </c>
      <c r="C167" s="43" t="s">
        <v>1351</v>
      </c>
      <c r="D167" s="43" t="s">
        <v>1989</v>
      </c>
      <c r="E167" s="45">
        <v>45009</v>
      </c>
      <c r="F167" s="45">
        <v>45146</v>
      </c>
      <c r="G167" s="46">
        <v>252671612</v>
      </c>
      <c r="H167" s="85">
        <v>258646430.31006026</v>
      </c>
      <c r="I167" s="85">
        <v>258646430.31006026</v>
      </c>
      <c r="J167" s="86">
        <v>5.6189449699898912E-3</v>
      </c>
    </row>
    <row r="168" spans="2:10" x14ac:dyDescent="0.25">
      <c r="B168" s="42" t="s">
        <v>1395</v>
      </c>
      <c r="C168" s="43" t="s">
        <v>1351</v>
      </c>
      <c r="D168" s="43" t="s">
        <v>1989</v>
      </c>
      <c r="E168" s="45">
        <v>45046</v>
      </c>
      <c r="F168" s="45">
        <v>45146</v>
      </c>
      <c r="G168" s="46">
        <v>129375859</v>
      </c>
      <c r="H168" s="85">
        <v>131608921.77178082</v>
      </c>
      <c r="I168" s="85">
        <v>131608921.77178082</v>
      </c>
      <c r="J168" s="86">
        <v>2.8770775886219121E-3</v>
      </c>
    </row>
    <row r="169" spans="2:10" x14ac:dyDescent="0.25">
      <c r="B169" s="42" t="s">
        <v>1395</v>
      </c>
      <c r="C169" s="43" t="s">
        <v>1351</v>
      </c>
      <c r="D169" s="43" t="s">
        <v>1989</v>
      </c>
      <c r="E169" s="45">
        <v>45108</v>
      </c>
      <c r="F169" s="45">
        <v>45146</v>
      </c>
      <c r="G169" s="46">
        <v>266815865</v>
      </c>
      <c r="H169" s="85">
        <v>268565884.67345208</v>
      </c>
      <c r="I169" s="85">
        <v>268565884.67345208</v>
      </c>
      <c r="J169" s="86">
        <v>5.933486752580863E-3</v>
      </c>
    </row>
    <row r="170" spans="2:10" x14ac:dyDescent="0.25">
      <c r="B170" s="42" t="s">
        <v>1395</v>
      </c>
      <c r="C170" s="43" t="s">
        <v>1351</v>
      </c>
      <c r="D170" s="43" t="s">
        <v>1989</v>
      </c>
      <c r="E170" s="45">
        <v>45170</v>
      </c>
      <c r="F170" s="45">
        <v>45146</v>
      </c>
      <c r="G170" s="46">
        <v>282170198</v>
      </c>
      <c r="H170" s="85">
        <v>281001317.61814797</v>
      </c>
      <c r="I170" s="85">
        <v>281001317.61814797</v>
      </c>
      <c r="J170" s="86">
        <v>6.2749384554255019E-3</v>
      </c>
    </row>
    <row r="171" spans="2:10" x14ac:dyDescent="0.25">
      <c r="B171" s="42" t="s">
        <v>1395</v>
      </c>
      <c r="C171" s="43" t="s">
        <v>1351</v>
      </c>
      <c r="D171" s="43" t="s">
        <v>1989</v>
      </c>
      <c r="E171" s="45">
        <v>45186</v>
      </c>
      <c r="F171" s="45">
        <v>45146</v>
      </c>
      <c r="G171" s="46">
        <v>120000000</v>
      </c>
      <c r="H171" s="85">
        <v>119171506.84931506</v>
      </c>
      <c r="I171" s="85">
        <v>119171506.84931506</v>
      </c>
      <c r="J171" s="86">
        <v>2.66857598707522E-3</v>
      </c>
    </row>
    <row r="172" spans="2:10" x14ac:dyDescent="0.25">
      <c r="B172" s="42" t="s">
        <v>1395</v>
      </c>
      <c r="C172" s="43" t="s">
        <v>1351</v>
      </c>
      <c r="D172" s="43" t="s">
        <v>1989</v>
      </c>
      <c r="E172" s="45">
        <v>45198</v>
      </c>
      <c r="F172" s="45">
        <v>45146</v>
      </c>
      <c r="G172" s="46">
        <v>150000000</v>
      </c>
      <c r="H172" s="85">
        <v>148653698.630137</v>
      </c>
      <c r="I172" s="85">
        <v>148653698.630137</v>
      </c>
      <c r="J172" s="86">
        <v>3.3357199838440249E-3</v>
      </c>
    </row>
    <row r="173" spans="2:10" x14ac:dyDescent="0.25">
      <c r="B173" s="42" t="s">
        <v>1395</v>
      </c>
      <c r="C173" s="43" t="s">
        <v>1351</v>
      </c>
      <c r="D173" s="43" t="s">
        <v>1989</v>
      </c>
      <c r="E173" s="45">
        <v>45199</v>
      </c>
      <c r="F173" s="45">
        <v>45146</v>
      </c>
      <c r="G173" s="46">
        <v>140000000</v>
      </c>
      <c r="H173" s="85">
        <v>138719287.67123288</v>
      </c>
      <c r="I173" s="85">
        <v>138719287.67123288</v>
      </c>
      <c r="J173" s="86">
        <v>3.1133386515877566E-3</v>
      </c>
    </row>
    <row r="174" spans="2:10" x14ac:dyDescent="0.25">
      <c r="B174" s="42" t="s">
        <v>1395</v>
      </c>
      <c r="C174" s="43" t="s">
        <v>1351</v>
      </c>
      <c r="D174" s="43" t="s">
        <v>1989</v>
      </c>
      <c r="E174" s="45">
        <v>45227</v>
      </c>
      <c r="F174" s="45">
        <v>45146</v>
      </c>
      <c r="G174" s="46">
        <v>253921020</v>
      </c>
      <c r="H174" s="85">
        <v>250370995.43819177</v>
      </c>
      <c r="I174" s="85">
        <v>250370995.43819177</v>
      </c>
      <c r="J174" s="86">
        <v>5.6467294715470554E-3</v>
      </c>
    </row>
    <row r="175" spans="2:10" x14ac:dyDescent="0.25">
      <c r="B175" s="42" t="s">
        <v>1395</v>
      </c>
      <c r="C175" s="43" t="s">
        <v>1351</v>
      </c>
      <c r="D175" s="43" t="s">
        <v>1989</v>
      </c>
      <c r="E175" s="45">
        <v>44974</v>
      </c>
      <c r="F175" s="45">
        <v>45146</v>
      </c>
      <c r="G175" s="46">
        <v>200000000</v>
      </c>
      <c r="H175" s="85">
        <v>205937534.24657536</v>
      </c>
      <c r="I175" s="85">
        <v>205937534.24657536</v>
      </c>
      <c r="J175" s="86">
        <v>4.447626645125366E-3</v>
      </c>
    </row>
    <row r="176" spans="2:10" x14ac:dyDescent="0.25">
      <c r="B176" s="42" t="s">
        <v>1395</v>
      </c>
      <c r="C176" s="43" t="s">
        <v>1351</v>
      </c>
      <c r="D176" s="43" t="s">
        <v>1989</v>
      </c>
      <c r="E176" s="45">
        <v>44974</v>
      </c>
      <c r="F176" s="45">
        <v>45146</v>
      </c>
      <c r="G176" s="46">
        <v>180000000</v>
      </c>
      <c r="H176" s="85">
        <v>185343780.8219178</v>
      </c>
      <c r="I176" s="85">
        <v>185343780.8219178</v>
      </c>
      <c r="J176" s="86">
        <v>4.0028639806128294E-3</v>
      </c>
    </row>
    <row r="177" spans="2:10" x14ac:dyDescent="0.25">
      <c r="B177" s="42" t="s">
        <v>1395</v>
      </c>
      <c r="C177" s="43" t="s">
        <v>1351</v>
      </c>
      <c r="D177" s="43" t="s">
        <v>1989</v>
      </c>
      <c r="E177" s="45">
        <v>45011</v>
      </c>
      <c r="F177" s="45">
        <v>45146</v>
      </c>
      <c r="G177" s="46">
        <v>300000000</v>
      </c>
      <c r="H177" s="85">
        <v>306990410.95890409</v>
      </c>
      <c r="I177" s="85">
        <v>306990410.95890409</v>
      </c>
      <c r="J177" s="86">
        <v>6.6714399676880498E-3</v>
      </c>
    </row>
    <row r="178" spans="2:10" x14ac:dyDescent="0.25">
      <c r="B178" s="42" t="s">
        <v>1395</v>
      </c>
      <c r="C178" s="43" t="s">
        <v>1351</v>
      </c>
      <c r="D178" s="43" t="s">
        <v>1989</v>
      </c>
      <c r="E178" s="45">
        <v>44992</v>
      </c>
      <c r="F178" s="45">
        <v>45146</v>
      </c>
      <c r="G178" s="46">
        <v>120000000</v>
      </c>
      <c r="H178" s="85">
        <v>123189698.63013698</v>
      </c>
      <c r="I178" s="85">
        <v>123189698.63013698</v>
      </c>
      <c r="J178" s="86">
        <v>2.66857598707522E-3</v>
      </c>
    </row>
    <row r="179" spans="2:10" x14ac:dyDescent="0.25">
      <c r="B179" s="42" t="s">
        <v>1395</v>
      </c>
      <c r="C179" s="43" t="s">
        <v>1351</v>
      </c>
      <c r="D179" s="43" t="s">
        <v>1989</v>
      </c>
      <c r="E179" s="45">
        <v>44995</v>
      </c>
      <c r="F179" s="45">
        <v>45146</v>
      </c>
      <c r="G179" s="46">
        <v>200000000</v>
      </c>
      <c r="H179" s="85">
        <v>205212602.73972604</v>
      </c>
      <c r="I179" s="85">
        <v>205212602.73972604</v>
      </c>
      <c r="J179" s="86">
        <v>4.447626645125366E-3</v>
      </c>
    </row>
    <row r="180" spans="2:10" x14ac:dyDescent="0.25">
      <c r="B180" s="42" t="s">
        <v>1395</v>
      </c>
      <c r="C180" s="43" t="s">
        <v>1351</v>
      </c>
      <c r="D180" s="43" t="s">
        <v>1989</v>
      </c>
      <c r="E180" s="45">
        <v>45017</v>
      </c>
      <c r="F180" s="45">
        <v>45146</v>
      </c>
      <c r="G180" s="46">
        <v>726566771</v>
      </c>
      <c r="H180" s="85">
        <v>742744327.56963563</v>
      </c>
      <c r="I180" s="85">
        <v>742744327.56963563</v>
      </c>
      <c r="J180" s="86">
        <v>1.6157488650811503E-2</v>
      </c>
    </row>
    <row r="181" spans="2:10" x14ac:dyDescent="0.25">
      <c r="B181" s="42" t="s">
        <v>1395</v>
      </c>
      <c r="C181" s="43" t="s">
        <v>1351</v>
      </c>
      <c r="D181" s="43" t="s">
        <v>1989</v>
      </c>
      <c r="E181" s="45">
        <v>45101</v>
      </c>
      <c r="F181" s="45">
        <v>45146</v>
      </c>
      <c r="G181" s="46">
        <v>370555010</v>
      </c>
      <c r="H181" s="85">
        <v>373433156.44753426</v>
      </c>
      <c r="I181" s="85">
        <v>373433156.44753426</v>
      </c>
      <c r="J181" s="86">
        <v>8.2404516798034837E-3</v>
      </c>
    </row>
    <row r="182" spans="2:10" x14ac:dyDescent="0.25">
      <c r="B182" s="42" t="s">
        <v>1395</v>
      </c>
      <c r="C182" s="43" t="s">
        <v>1351</v>
      </c>
      <c r="D182" s="43" t="s">
        <v>1989</v>
      </c>
      <c r="E182" s="45">
        <v>44993</v>
      </c>
      <c r="F182" s="45">
        <v>45146</v>
      </c>
      <c r="G182" s="46">
        <v>8043448.2831065115</v>
      </c>
      <c r="H182" s="85">
        <v>8255861.4283143571</v>
      </c>
      <c r="I182" s="85">
        <v>8255861.4283143571</v>
      </c>
      <c r="J182" s="86">
        <v>1.78871274513162E-4</v>
      </c>
    </row>
    <row r="183" spans="2:10" x14ac:dyDescent="0.25">
      <c r="B183" s="42" t="s">
        <v>1395</v>
      </c>
      <c r="C183" s="43" t="s">
        <v>1351</v>
      </c>
      <c r="D183" s="43" t="s">
        <v>1989</v>
      </c>
      <c r="E183" s="45">
        <v>44993</v>
      </c>
      <c r="F183" s="45">
        <v>45146</v>
      </c>
      <c r="G183" s="46">
        <v>303047448.13601154</v>
      </c>
      <c r="H183" s="85">
        <v>311050391.5677458</v>
      </c>
      <c r="I183" s="85">
        <v>311050391.5677458</v>
      </c>
      <c r="J183" s="86">
        <v>6.7392095253348628E-3</v>
      </c>
    </row>
    <row r="184" spans="2:10" x14ac:dyDescent="0.25">
      <c r="B184" s="42" t="s">
        <v>1395</v>
      </c>
      <c r="C184" s="43" t="s">
        <v>1351</v>
      </c>
      <c r="D184" s="43" t="s">
        <v>1989</v>
      </c>
      <c r="E184" s="45">
        <v>44993</v>
      </c>
      <c r="F184" s="45">
        <v>45146</v>
      </c>
      <c r="G184" s="46">
        <v>22342912.008629195</v>
      </c>
      <c r="H184" s="85">
        <v>22932948.52602968</v>
      </c>
      <c r="I184" s="85">
        <v>22932948.52602968</v>
      </c>
      <c r="J184" s="86">
        <v>4.968646538963537E-4</v>
      </c>
    </row>
    <row r="185" spans="2:10" x14ac:dyDescent="0.25">
      <c r="B185" s="42" t="s">
        <v>1395</v>
      </c>
      <c r="C185" s="43" t="s">
        <v>1351</v>
      </c>
      <c r="D185" s="43" t="s">
        <v>1989</v>
      </c>
      <c r="E185" s="45">
        <v>44993</v>
      </c>
      <c r="F185" s="45">
        <v>45146</v>
      </c>
      <c r="G185" s="46">
        <v>3217378.9132426046</v>
      </c>
      <c r="H185" s="85">
        <v>3302344.1607624553</v>
      </c>
      <c r="I185" s="85">
        <v>3302344.1607624553</v>
      </c>
      <c r="J185" s="86">
        <v>7.1548500910011508E-5</v>
      </c>
    </row>
    <row r="186" spans="2:10" x14ac:dyDescent="0.25">
      <c r="B186" s="42" t="s">
        <v>1395</v>
      </c>
      <c r="C186" s="43" t="s">
        <v>1351</v>
      </c>
      <c r="D186" s="43" t="s">
        <v>1989</v>
      </c>
      <c r="E186" s="45">
        <v>44993</v>
      </c>
      <c r="F186" s="45">
        <v>45146</v>
      </c>
      <c r="G186" s="46">
        <v>3351436.9512943793</v>
      </c>
      <c r="H186" s="85">
        <v>3439942.4328656849</v>
      </c>
      <c r="I186" s="85">
        <v>3439942.4328656849</v>
      </c>
      <c r="J186" s="86">
        <v>7.4529701420173033E-5</v>
      </c>
    </row>
    <row r="187" spans="2:10" x14ac:dyDescent="0.25">
      <c r="B187" s="42" t="s">
        <v>1395</v>
      </c>
      <c r="C187" s="43" t="s">
        <v>1351</v>
      </c>
      <c r="D187" s="43" t="s">
        <v>1989</v>
      </c>
      <c r="E187" s="45">
        <v>44993</v>
      </c>
      <c r="F187" s="45">
        <v>45146</v>
      </c>
      <c r="G187" s="46">
        <v>4245152.8716395479</v>
      </c>
      <c r="H187" s="85">
        <v>4357259.7991182702</v>
      </c>
      <c r="I187" s="85">
        <v>4357259.7991182702</v>
      </c>
      <c r="J187" s="86">
        <v>9.4404275122672582E-5</v>
      </c>
    </row>
    <row r="188" spans="2:10" x14ac:dyDescent="0.25">
      <c r="B188" s="42" t="s">
        <v>1395</v>
      </c>
      <c r="C188" s="43" t="s">
        <v>1351</v>
      </c>
      <c r="D188" s="43" t="s">
        <v>1989</v>
      </c>
      <c r="E188" s="45">
        <v>44993</v>
      </c>
      <c r="F188" s="45">
        <v>45146</v>
      </c>
      <c r="G188" s="46">
        <v>4021724.1415532557</v>
      </c>
      <c r="H188" s="85">
        <v>4127930.7141571785</v>
      </c>
      <c r="I188" s="85">
        <v>4127930.7141571785</v>
      </c>
      <c r="J188" s="86">
        <v>8.9435637256581E-5</v>
      </c>
    </row>
    <row r="189" spans="2:10" x14ac:dyDescent="0.25">
      <c r="B189" s="42" t="s">
        <v>1395</v>
      </c>
      <c r="C189" s="43" t="s">
        <v>1351</v>
      </c>
      <c r="D189" s="43" t="s">
        <v>1989</v>
      </c>
      <c r="E189" s="45">
        <v>44993</v>
      </c>
      <c r="F189" s="45">
        <v>45146</v>
      </c>
      <c r="G189" s="46">
        <v>15595641.178238641</v>
      </c>
      <c r="H189" s="85">
        <v>16007494.288696291</v>
      </c>
      <c r="I189" s="85">
        <v>16007494.288696291</v>
      </c>
      <c r="J189" s="86">
        <v>3.4681794626074275E-4</v>
      </c>
    </row>
    <row r="190" spans="2:10" x14ac:dyDescent="0.25">
      <c r="B190" s="42" t="s">
        <v>1395</v>
      </c>
      <c r="C190" s="43" t="s">
        <v>1351</v>
      </c>
      <c r="D190" s="43" t="s">
        <v>1989</v>
      </c>
      <c r="E190" s="45">
        <v>44993</v>
      </c>
      <c r="F190" s="45">
        <v>45146</v>
      </c>
      <c r="G190" s="46">
        <v>16980612.486558191</v>
      </c>
      <c r="H190" s="85">
        <v>17429040.222881299</v>
      </c>
      <c r="I190" s="85">
        <v>17429040.222881299</v>
      </c>
      <c r="J190" s="86">
        <v>3.7761712272882359E-4</v>
      </c>
    </row>
    <row r="191" spans="2:10" x14ac:dyDescent="0.25">
      <c r="B191" s="42" t="s">
        <v>1395</v>
      </c>
      <c r="C191" s="43" t="s">
        <v>1351</v>
      </c>
      <c r="D191" s="43" t="s">
        <v>1989</v>
      </c>
      <c r="E191" s="45">
        <v>44993</v>
      </c>
      <c r="F191" s="45">
        <v>45146</v>
      </c>
      <c r="G191" s="46">
        <v>23951022.628819574</v>
      </c>
      <c r="H191" s="85">
        <v>24583526.483940646</v>
      </c>
      <c r="I191" s="85">
        <v>24583526.483940646</v>
      </c>
      <c r="J191" s="86">
        <v>5.3262603210969264E-4</v>
      </c>
    </row>
    <row r="192" spans="2:10" x14ac:dyDescent="0.25">
      <c r="B192" s="42" t="s">
        <v>1395</v>
      </c>
      <c r="C192" s="43" t="s">
        <v>1351</v>
      </c>
      <c r="D192" s="43" t="s">
        <v>1989</v>
      </c>
      <c r="E192" s="45">
        <v>44993</v>
      </c>
      <c r="F192" s="45">
        <v>45146</v>
      </c>
      <c r="G192" s="46">
        <v>59971.739586838194</v>
      </c>
      <c r="H192" s="85">
        <v>61555.486430338286</v>
      </c>
      <c r="I192" s="85">
        <v>61555.486430338286</v>
      </c>
      <c r="J192" s="86">
        <v>1.3336595347047064E-6</v>
      </c>
    </row>
    <row r="193" spans="2:10" x14ac:dyDescent="0.25">
      <c r="B193" s="42" t="s">
        <v>1395</v>
      </c>
      <c r="C193" s="43" t="s">
        <v>1351</v>
      </c>
      <c r="D193" s="43" t="s">
        <v>1989</v>
      </c>
      <c r="E193" s="45">
        <v>44993</v>
      </c>
      <c r="F193" s="45">
        <v>45146</v>
      </c>
      <c r="G193" s="46">
        <v>10724598.044142013</v>
      </c>
      <c r="H193" s="85">
        <v>11007815.579888547</v>
      </c>
      <c r="I193" s="85">
        <v>11007815.579888547</v>
      </c>
      <c r="J193" s="86">
        <v>2.3849504009692705E-4</v>
      </c>
    </row>
    <row r="194" spans="2:10" x14ac:dyDescent="0.25">
      <c r="B194" s="42" t="s">
        <v>1395</v>
      </c>
      <c r="C194" s="43" t="s">
        <v>1351</v>
      </c>
      <c r="D194" s="43" t="s">
        <v>1989</v>
      </c>
      <c r="E194" s="45">
        <v>44993</v>
      </c>
      <c r="F194" s="45">
        <v>45146</v>
      </c>
      <c r="G194" s="46">
        <v>13405746.805177517</v>
      </c>
      <c r="H194" s="85">
        <v>13759768.70505452</v>
      </c>
      <c r="I194" s="85">
        <v>13759768.70505452</v>
      </c>
      <c r="J194" s="86">
        <v>2.9811878344255892E-4</v>
      </c>
    </row>
    <row r="195" spans="2:10" x14ac:dyDescent="0.25">
      <c r="B195" s="42" t="s">
        <v>1395</v>
      </c>
      <c r="C195" s="43" t="s">
        <v>1351</v>
      </c>
      <c r="D195" s="43" t="s">
        <v>1989</v>
      </c>
      <c r="E195" s="45">
        <v>44993</v>
      </c>
      <c r="F195" s="45">
        <v>45146</v>
      </c>
      <c r="G195" s="46">
        <v>35748658.813806713</v>
      </c>
      <c r="H195" s="85">
        <v>36692717.231084198</v>
      </c>
      <c r="I195" s="85">
        <v>36692717.231084198</v>
      </c>
      <c r="J195" s="86">
        <v>7.9498343733891256E-4</v>
      </c>
    </row>
    <row r="196" spans="2:10" x14ac:dyDescent="0.25">
      <c r="B196" s="42" t="s">
        <v>1395</v>
      </c>
      <c r="C196" s="43" t="s">
        <v>1351</v>
      </c>
      <c r="D196" s="43" t="s">
        <v>1989</v>
      </c>
      <c r="E196" s="45">
        <v>44993</v>
      </c>
      <c r="F196" s="45">
        <v>45146</v>
      </c>
      <c r="G196" s="46">
        <v>22342912.008629195</v>
      </c>
      <c r="H196" s="85">
        <v>22932948.52602968</v>
      </c>
      <c r="I196" s="85">
        <v>22932948.52602968</v>
      </c>
      <c r="J196" s="86">
        <v>4.968646538963537E-4</v>
      </c>
    </row>
    <row r="197" spans="2:10" x14ac:dyDescent="0.25">
      <c r="B197" s="42" t="s">
        <v>1395</v>
      </c>
      <c r="C197" s="43" t="s">
        <v>1351</v>
      </c>
      <c r="D197" s="43" t="s">
        <v>1989</v>
      </c>
      <c r="E197" s="45">
        <v>44993</v>
      </c>
      <c r="F197" s="45">
        <v>45146</v>
      </c>
      <c r="G197" s="46">
        <v>13405746.805177517</v>
      </c>
      <c r="H197" s="85">
        <v>13759768.70505452</v>
      </c>
      <c r="I197" s="85">
        <v>13759768.70505452</v>
      </c>
      <c r="J197" s="86">
        <v>2.9811878344255892E-4</v>
      </c>
    </row>
    <row r="198" spans="2:10" x14ac:dyDescent="0.25">
      <c r="B198" s="42" t="s">
        <v>1395</v>
      </c>
      <c r="C198" s="43" t="s">
        <v>1351</v>
      </c>
      <c r="D198" s="43" t="s">
        <v>1989</v>
      </c>
      <c r="E198" s="45">
        <v>44993</v>
      </c>
      <c r="F198" s="45">
        <v>45146</v>
      </c>
      <c r="G198" s="46">
        <v>4915440.0618984234</v>
      </c>
      <c r="H198" s="85">
        <v>5045248.0804097624</v>
      </c>
      <c r="I198" s="85">
        <v>5045248.0804097624</v>
      </c>
      <c r="J198" s="86">
        <v>1.0931021095908054E-4</v>
      </c>
    </row>
    <row r="199" spans="2:10" x14ac:dyDescent="0.25">
      <c r="B199" s="42" t="s">
        <v>1395</v>
      </c>
      <c r="C199" s="43" t="s">
        <v>1351</v>
      </c>
      <c r="D199" s="43" t="s">
        <v>1989</v>
      </c>
      <c r="E199" s="45">
        <v>44993</v>
      </c>
      <c r="F199" s="45">
        <v>45146</v>
      </c>
      <c r="G199" s="46">
        <v>10277739.583969431</v>
      </c>
      <c r="H199" s="85">
        <v>10549156.383558147</v>
      </c>
      <c r="I199" s="85">
        <v>10549156.383558147</v>
      </c>
      <c r="J199" s="86">
        <v>2.2855774212661071E-4</v>
      </c>
    </row>
    <row r="200" spans="2:10" x14ac:dyDescent="0.25">
      <c r="B200" s="42" t="s">
        <v>1395</v>
      </c>
      <c r="C200" s="43" t="s">
        <v>1351</v>
      </c>
      <c r="D200" s="43" t="s">
        <v>1989</v>
      </c>
      <c r="E200" s="45">
        <v>44993</v>
      </c>
      <c r="F200" s="45">
        <v>45146</v>
      </c>
      <c r="G200" s="46">
        <v>7596589.8229339262</v>
      </c>
      <c r="H200" s="85">
        <v>7797202.2319839541</v>
      </c>
      <c r="I200" s="85">
        <v>7797202.2319839541</v>
      </c>
      <c r="J200" s="86">
        <v>1.689339765428456E-4</v>
      </c>
    </row>
    <row r="201" spans="2:10" x14ac:dyDescent="0.25">
      <c r="B201" s="42" t="s">
        <v>1395</v>
      </c>
      <c r="C201" s="43" t="s">
        <v>1351</v>
      </c>
      <c r="D201" s="43" t="s">
        <v>1989</v>
      </c>
      <c r="E201" s="45">
        <v>44993</v>
      </c>
      <c r="F201" s="45">
        <v>45146</v>
      </c>
      <c r="G201" s="46">
        <v>8043448.2831065115</v>
      </c>
      <c r="H201" s="85">
        <v>8255861.4283143571</v>
      </c>
      <c r="I201" s="85">
        <v>8255861.4283143571</v>
      </c>
      <c r="J201" s="86">
        <v>1.78871274513162E-4</v>
      </c>
    </row>
    <row r="202" spans="2:10" x14ac:dyDescent="0.25">
      <c r="B202" s="42" t="s">
        <v>1395</v>
      </c>
      <c r="C202" s="43" t="s">
        <v>1351</v>
      </c>
      <c r="D202" s="43" t="s">
        <v>1989</v>
      </c>
      <c r="E202" s="45">
        <v>44993</v>
      </c>
      <c r="F202" s="45">
        <v>45146</v>
      </c>
      <c r="G202" s="46">
        <v>5809156.9822435919</v>
      </c>
      <c r="H202" s="85">
        <v>5962566.4730705675</v>
      </c>
      <c r="I202" s="85">
        <v>5962566.4730705675</v>
      </c>
      <c r="J202" s="86">
        <v>1.2918480689971332E-4</v>
      </c>
    </row>
    <row r="203" spans="2:10" x14ac:dyDescent="0.25">
      <c r="B203" s="42" t="s">
        <v>1395</v>
      </c>
      <c r="C203" s="43" t="s">
        <v>1351</v>
      </c>
      <c r="D203" s="43" t="s">
        <v>1989</v>
      </c>
      <c r="E203" s="45">
        <v>44993</v>
      </c>
      <c r="F203" s="45">
        <v>45146</v>
      </c>
      <c r="G203" s="46">
        <v>1787432.8406903357</v>
      </c>
      <c r="H203" s="85">
        <v>1834635.7589133882</v>
      </c>
      <c r="I203" s="85">
        <v>1834635.7589133882</v>
      </c>
      <c r="J203" s="86">
        <v>3.9749169643132307E-5</v>
      </c>
    </row>
    <row r="204" spans="2:10" x14ac:dyDescent="0.25">
      <c r="B204" s="42" t="s">
        <v>1395</v>
      </c>
      <c r="C204" s="43" t="s">
        <v>1351</v>
      </c>
      <c r="D204" s="43" t="s">
        <v>1989</v>
      </c>
      <c r="E204" s="45">
        <v>44993</v>
      </c>
      <c r="F204" s="45">
        <v>45146</v>
      </c>
      <c r="G204" s="46">
        <v>2681149.7610355034</v>
      </c>
      <c r="H204" s="85">
        <v>2751954.1515741916</v>
      </c>
      <c r="I204" s="85">
        <v>2751954.1515741916</v>
      </c>
      <c r="J204" s="86">
        <v>5.9623765583765066E-5</v>
      </c>
    </row>
    <row r="205" spans="2:10" x14ac:dyDescent="0.25">
      <c r="B205" s="42" t="s">
        <v>1395</v>
      </c>
      <c r="C205" s="43" t="s">
        <v>1351</v>
      </c>
      <c r="D205" s="43" t="s">
        <v>1989</v>
      </c>
      <c r="E205" s="45">
        <v>44993</v>
      </c>
      <c r="F205" s="45">
        <v>45146</v>
      </c>
      <c r="G205" s="46">
        <v>5362298.5220710067</v>
      </c>
      <c r="H205" s="85">
        <v>5503907.2767401636</v>
      </c>
      <c r="I205" s="85">
        <v>5503907.2767401636</v>
      </c>
      <c r="J205" s="86">
        <v>1.1924750892939691E-4</v>
      </c>
    </row>
    <row r="206" spans="2:10" x14ac:dyDescent="0.25">
      <c r="B206" s="42" t="s">
        <v>1395</v>
      </c>
      <c r="C206" s="43" t="s">
        <v>1351</v>
      </c>
      <c r="D206" s="43" t="s">
        <v>1989</v>
      </c>
      <c r="E206" s="45">
        <v>44993</v>
      </c>
      <c r="F206" s="45">
        <v>45146</v>
      </c>
      <c r="G206" s="46">
        <v>5094247.6869885456</v>
      </c>
      <c r="H206" s="85">
        <v>5228777.6964539774</v>
      </c>
      <c r="I206" s="85">
        <v>5228777.6964539774</v>
      </c>
      <c r="J206" s="86">
        <v>1.1328655874759261E-4</v>
      </c>
    </row>
    <row r="207" spans="2:10" x14ac:dyDescent="0.25">
      <c r="B207" s="42" t="s">
        <v>1395</v>
      </c>
      <c r="C207" s="43" t="s">
        <v>1351</v>
      </c>
      <c r="D207" s="43" t="s">
        <v>1989</v>
      </c>
      <c r="E207" s="45">
        <v>44993</v>
      </c>
      <c r="F207" s="45">
        <v>45146</v>
      </c>
      <c r="G207" s="46">
        <v>3396914.4099774463</v>
      </c>
      <c r="H207" s="85">
        <v>3486620.8702453165</v>
      </c>
      <c r="I207" s="85">
        <v>3486620.8702453165</v>
      </c>
      <c r="J207" s="86">
        <v>7.5541035205130017E-5</v>
      </c>
    </row>
    <row r="208" spans="2:10" x14ac:dyDescent="0.25">
      <c r="B208" s="42" t="s">
        <v>1395</v>
      </c>
      <c r="C208" s="43" t="s">
        <v>1351</v>
      </c>
      <c r="D208" s="43" t="s">
        <v>1989</v>
      </c>
      <c r="E208" s="45">
        <v>44993</v>
      </c>
      <c r="F208" s="45">
        <v>45146</v>
      </c>
      <c r="G208" s="46">
        <v>24908488.758845642</v>
      </c>
      <c r="H208" s="85">
        <v>25566277.589384034</v>
      </c>
      <c r="I208" s="85">
        <v>25566277.589384034</v>
      </c>
      <c r="J208" s="86">
        <v>5.5391829146823771E-4</v>
      </c>
    </row>
    <row r="209" spans="2:10" x14ac:dyDescent="0.25">
      <c r="B209" s="42" t="s">
        <v>1395</v>
      </c>
      <c r="C209" s="43" t="s">
        <v>1351</v>
      </c>
      <c r="D209" s="43" t="s">
        <v>1989</v>
      </c>
      <c r="E209" s="45">
        <v>44993</v>
      </c>
      <c r="F209" s="45">
        <v>45146</v>
      </c>
      <c r="G209" s="46">
        <v>22602147.559191182</v>
      </c>
      <c r="H209" s="85">
        <v>23199030.025829658</v>
      </c>
      <c r="I209" s="85">
        <v>23199030.025829658</v>
      </c>
      <c r="J209" s="86">
        <v>5.026295686065698E-4</v>
      </c>
    </row>
    <row r="210" spans="2:10" x14ac:dyDescent="0.25">
      <c r="B210" s="42" t="s">
        <v>1395</v>
      </c>
      <c r="C210" s="43" t="s">
        <v>1351</v>
      </c>
      <c r="D210" s="43" t="s">
        <v>1989</v>
      </c>
      <c r="E210" s="45">
        <v>44993</v>
      </c>
      <c r="F210" s="45">
        <v>45146</v>
      </c>
      <c r="G210" s="46">
        <v>21218342.239030294</v>
      </c>
      <c r="H210" s="85">
        <v>21778680.871474165</v>
      </c>
      <c r="I210" s="85">
        <v>21778680.871474165</v>
      </c>
      <c r="J210" s="86">
        <v>4.7185632153850078E-4</v>
      </c>
    </row>
    <row r="211" spans="2:10" x14ac:dyDescent="0.25">
      <c r="B211" s="42" t="s">
        <v>1395</v>
      </c>
      <c r="C211" s="43" t="s">
        <v>1351</v>
      </c>
      <c r="D211" s="43" t="s">
        <v>1989</v>
      </c>
      <c r="E211" s="45">
        <v>44993</v>
      </c>
      <c r="F211" s="45">
        <v>45146</v>
      </c>
      <c r="G211" s="46">
        <v>23063415.998017434</v>
      </c>
      <c r="H211" s="85">
        <v>23672479.742688365</v>
      </c>
      <c r="I211" s="85">
        <v>23672479.742688365</v>
      </c>
      <c r="J211" s="86">
        <v>5.1288731760196487E-4</v>
      </c>
    </row>
    <row r="212" spans="2:10" x14ac:dyDescent="0.25">
      <c r="B212" s="42" t="s">
        <v>1395</v>
      </c>
      <c r="C212" s="43" t="s">
        <v>1351</v>
      </c>
      <c r="D212" s="43" t="s">
        <v>1989</v>
      </c>
      <c r="E212" s="45">
        <v>44993</v>
      </c>
      <c r="F212" s="45">
        <v>45146</v>
      </c>
      <c r="G212" s="46">
        <v>20757073.798731189</v>
      </c>
      <c r="H212" s="85">
        <v>21305231.153103709</v>
      </c>
      <c r="I212" s="85">
        <v>21305231.153103709</v>
      </c>
      <c r="J212" s="86">
        <v>4.6159857251035219E-4</v>
      </c>
    </row>
    <row r="213" spans="2:10" x14ac:dyDescent="0.25">
      <c r="B213" s="42" t="s">
        <v>1395</v>
      </c>
      <c r="C213" s="43" t="s">
        <v>1351</v>
      </c>
      <c r="D213" s="43" t="s">
        <v>1989</v>
      </c>
      <c r="E213" s="45">
        <v>44993</v>
      </c>
      <c r="F213" s="45">
        <v>45146</v>
      </c>
      <c r="G213" s="46">
        <v>3704907.3177429033</v>
      </c>
      <c r="H213" s="85">
        <v>3802747.3222243385</v>
      </c>
      <c r="I213" s="85">
        <v>3802747.3222243385</v>
      </c>
      <c r="J213" s="86">
        <v>8.2390222520566442E-5</v>
      </c>
    </row>
    <row r="214" spans="2:10" x14ac:dyDescent="0.25">
      <c r="B214" s="42" t="s">
        <v>1395</v>
      </c>
      <c r="C214" s="43" t="s">
        <v>1351</v>
      </c>
      <c r="D214" s="43" t="s">
        <v>1989</v>
      </c>
      <c r="E214" s="45">
        <v>44993</v>
      </c>
      <c r="F214" s="45">
        <v>45146</v>
      </c>
      <c r="G214" s="46">
        <v>22584228.307791788</v>
      </c>
      <c r="H214" s="85">
        <v>23180637.5589118</v>
      </c>
      <c r="I214" s="85">
        <v>23180637.5589118</v>
      </c>
      <c r="J214" s="86">
        <v>5.0223107790664664E-4</v>
      </c>
    </row>
    <row r="215" spans="2:10" x14ac:dyDescent="0.25">
      <c r="B215" s="42" t="s">
        <v>1395</v>
      </c>
      <c r="C215" s="43" t="s">
        <v>1351</v>
      </c>
      <c r="D215" s="43" t="s">
        <v>1989</v>
      </c>
      <c r="E215" s="45">
        <v>44993</v>
      </c>
      <c r="F215" s="45">
        <v>45146</v>
      </c>
      <c r="G215" s="46">
        <v>9119883.5090331752</v>
      </c>
      <c r="H215" s="85">
        <v>9360723.3916183002</v>
      </c>
      <c r="I215" s="85">
        <v>9360723.3916183002</v>
      </c>
      <c r="J215" s="86">
        <v>2.0280918447607689E-4</v>
      </c>
    </row>
    <row r="216" spans="2:10" x14ac:dyDescent="0.25">
      <c r="B216" s="42" t="s">
        <v>1395</v>
      </c>
      <c r="C216" s="43" t="s">
        <v>1351</v>
      </c>
      <c r="D216" s="43" t="s">
        <v>1989</v>
      </c>
      <c r="E216" s="45">
        <v>44993</v>
      </c>
      <c r="F216" s="45">
        <v>45146</v>
      </c>
      <c r="G216" s="46">
        <v>6702873.9025887586</v>
      </c>
      <c r="H216" s="85">
        <v>6879884.8657313697</v>
      </c>
      <c r="I216" s="85">
        <v>6879884.8657313697</v>
      </c>
      <c r="J216" s="86">
        <v>1.4905940284034607E-4</v>
      </c>
    </row>
    <row r="217" spans="2:10" x14ac:dyDescent="0.25">
      <c r="B217" s="42" t="s">
        <v>1395</v>
      </c>
      <c r="C217" s="43" t="s">
        <v>1351</v>
      </c>
      <c r="D217" s="43" t="s">
        <v>1989</v>
      </c>
      <c r="E217" s="45">
        <v>44993</v>
      </c>
      <c r="F217" s="45">
        <v>45146</v>
      </c>
      <c r="G217" s="46">
        <v>11589697.942711189</v>
      </c>
      <c r="H217" s="85">
        <v>11895761.226190075</v>
      </c>
      <c r="I217" s="85">
        <v>11895761.226190075</v>
      </c>
      <c r="J217" s="86">
        <v>2.5773324689478463E-4</v>
      </c>
    </row>
    <row r="218" spans="2:10" x14ac:dyDescent="0.25">
      <c r="B218" s="42" t="s">
        <v>1395</v>
      </c>
      <c r="C218" s="43" t="s">
        <v>1351</v>
      </c>
      <c r="D218" s="43" t="s">
        <v>1989</v>
      </c>
      <c r="E218" s="45">
        <v>44993</v>
      </c>
      <c r="F218" s="45">
        <v>45146</v>
      </c>
      <c r="G218" s="46">
        <v>11290838.854190458</v>
      </c>
      <c r="H218" s="85">
        <v>11589009.801356325</v>
      </c>
      <c r="I218" s="85">
        <v>11589009.801356325</v>
      </c>
      <c r="J218" s="86">
        <v>2.5108717866857119E-4</v>
      </c>
    </row>
    <row r="219" spans="2:10" x14ac:dyDescent="0.25">
      <c r="B219" s="42" t="s">
        <v>1395</v>
      </c>
      <c r="C219" s="43" t="s">
        <v>1351</v>
      </c>
      <c r="D219" s="43" t="s">
        <v>1989</v>
      </c>
      <c r="E219" s="45">
        <v>44993</v>
      </c>
      <c r="F219" s="45">
        <v>45146</v>
      </c>
      <c r="G219" s="46">
        <v>5781266.2705190331</v>
      </c>
      <c r="H219" s="85">
        <v>5933939.2173177535</v>
      </c>
      <c r="I219" s="85">
        <v>5933939.2173177535</v>
      </c>
      <c r="J219" s="86">
        <v>1.2856456953662504E-4</v>
      </c>
    </row>
    <row r="220" spans="2:10" x14ac:dyDescent="0.25">
      <c r="B220" s="42" t="s">
        <v>1395</v>
      </c>
      <c r="C220" s="43" t="s">
        <v>1351</v>
      </c>
      <c r="D220" s="43" t="s">
        <v>1989</v>
      </c>
      <c r="E220" s="45">
        <v>44993</v>
      </c>
      <c r="F220" s="45">
        <v>45146</v>
      </c>
      <c r="G220" s="46">
        <v>11922886.288059102</v>
      </c>
      <c r="H220" s="85">
        <v>12237748.482389517</v>
      </c>
      <c r="I220" s="85">
        <v>12237748.482389517</v>
      </c>
      <c r="J220" s="86">
        <v>2.6514273370785771E-4</v>
      </c>
    </row>
    <row r="221" spans="2:10" x14ac:dyDescent="0.25">
      <c r="B221" s="42" t="s">
        <v>1395</v>
      </c>
      <c r="C221" s="43" t="s">
        <v>1351</v>
      </c>
      <c r="D221" s="43" t="s">
        <v>1989</v>
      </c>
      <c r="E221" s="45">
        <v>44993</v>
      </c>
      <c r="F221" s="45">
        <v>45146</v>
      </c>
      <c r="G221" s="46">
        <v>12609007.496316312</v>
      </c>
      <c r="H221" s="85">
        <v>12941988.929897115</v>
      </c>
      <c r="I221" s="85">
        <v>12941988.929897115</v>
      </c>
      <c r="J221" s="86">
        <v>2.8040078854600956E-4</v>
      </c>
    </row>
    <row r="222" spans="2:10" x14ac:dyDescent="0.25">
      <c r="B222" s="42" t="s">
        <v>1395</v>
      </c>
      <c r="C222" s="43" t="s">
        <v>1351</v>
      </c>
      <c r="D222" s="43" t="s">
        <v>1989</v>
      </c>
      <c r="E222" s="45">
        <v>44993</v>
      </c>
      <c r="F222" s="45">
        <v>45146</v>
      </c>
      <c r="G222" s="46">
        <v>5362298.5220710067</v>
      </c>
      <c r="H222" s="85">
        <v>5503907.2767401636</v>
      </c>
      <c r="I222" s="85">
        <v>5503907.2767401636</v>
      </c>
      <c r="J222" s="86">
        <v>1.1924750892939691E-4</v>
      </c>
    </row>
    <row r="223" spans="2:10" x14ac:dyDescent="0.25">
      <c r="B223" s="42" t="s">
        <v>1395</v>
      </c>
      <c r="C223" s="43" t="s">
        <v>1351</v>
      </c>
      <c r="D223" s="43" t="s">
        <v>1989</v>
      </c>
      <c r="E223" s="45">
        <v>44993</v>
      </c>
      <c r="F223" s="45">
        <v>45146</v>
      </c>
      <c r="G223" s="46">
        <v>6702873.9025887586</v>
      </c>
      <c r="H223" s="85">
        <v>6879884.8657313697</v>
      </c>
      <c r="I223" s="85">
        <v>6879884.8657313697</v>
      </c>
      <c r="J223" s="86">
        <v>1.4905940284034607E-4</v>
      </c>
    </row>
    <row r="224" spans="2:10" x14ac:dyDescent="0.25">
      <c r="B224" s="42" t="s">
        <v>1395</v>
      </c>
      <c r="C224" s="43" t="s">
        <v>1351</v>
      </c>
      <c r="D224" s="43" t="s">
        <v>1989</v>
      </c>
      <c r="E224" s="45">
        <v>44993</v>
      </c>
      <c r="F224" s="45">
        <v>45146</v>
      </c>
      <c r="G224" s="46">
        <v>6256015.4424161753</v>
      </c>
      <c r="H224" s="85">
        <v>6421225.6694009686</v>
      </c>
      <c r="I224" s="85">
        <v>6421225.6694009686</v>
      </c>
      <c r="J224" s="86">
        <v>1.3912210487002969E-4</v>
      </c>
    </row>
    <row r="225" spans="2:10" x14ac:dyDescent="0.25">
      <c r="B225" s="42" t="s">
        <v>1395</v>
      </c>
      <c r="C225" s="43" t="s">
        <v>1351</v>
      </c>
      <c r="D225" s="43" t="s">
        <v>1989</v>
      </c>
      <c r="E225" s="45">
        <v>44993</v>
      </c>
      <c r="F225" s="45">
        <v>45146</v>
      </c>
      <c r="G225" s="46">
        <v>11346669.738475189</v>
      </c>
      <c r="H225" s="85">
        <v>11646315.079870153</v>
      </c>
      <c r="I225" s="85">
        <v>11646315.079870153</v>
      </c>
      <c r="J225" s="86">
        <v>2.523287533113996E-4</v>
      </c>
    </row>
    <row r="226" spans="2:10" x14ac:dyDescent="0.25">
      <c r="B226" s="42" t="s">
        <v>1395</v>
      </c>
      <c r="C226" s="43" t="s">
        <v>1351</v>
      </c>
      <c r="D226" s="43" t="s">
        <v>1989</v>
      </c>
      <c r="E226" s="45">
        <v>44993</v>
      </c>
      <c r="F226" s="45">
        <v>45146</v>
      </c>
      <c r="G226" s="46">
        <v>8937164.2034516782</v>
      </c>
      <c r="H226" s="85">
        <v>9173178.7945669405</v>
      </c>
      <c r="I226" s="85">
        <v>9173178.7945669405</v>
      </c>
      <c r="J226" s="86">
        <v>1.9874584821566154E-4</v>
      </c>
    </row>
    <row r="227" spans="2:10" x14ac:dyDescent="0.25">
      <c r="B227" s="42" t="s">
        <v>1395</v>
      </c>
      <c r="C227" s="43" t="s">
        <v>1351</v>
      </c>
      <c r="D227" s="43" t="s">
        <v>1989</v>
      </c>
      <c r="E227" s="45">
        <v>44993</v>
      </c>
      <c r="F227" s="45">
        <v>45146</v>
      </c>
      <c r="G227" s="46">
        <v>8043448.2831065115</v>
      </c>
      <c r="H227" s="85">
        <v>8255861.4283143571</v>
      </c>
      <c r="I227" s="85">
        <v>8255861.4283143571</v>
      </c>
      <c r="J227" s="86">
        <v>1.78871274513162E-4</v>
      </c>
    </row>
    <row r="228" spans="2:10" x14ac:dyDescent="0.25">
      <c r="B228" s="42" t="s">
        <v>1395</v>
      </c>
      <c r="C228" s="43" t="s">
        <v>1351</v>
      </c>
      <c r="D228" s="43" t="s">
        <v>1989</v>
      </c>
      <c r="E228" s="45">
        <v>44993</v>
      </c>
      <c r="F228" s="45">
        <v>45146</v>
      </c>
      <c r="G228" s="46">
        <v>13405746.805177517</v>
      </c>
      <c r="H228" s="85">
        <v>13759768.70505452</v>
      </c>
      <c r="I228" s="85">
        <v>13759768.70505452</v>
      </c>
      <c r="J228" s="86">
        <v>2.9811878344255892E-4</v>
      </c>
    </row>
    <row r="229" spans="2:10" x14ac:dyDescent="0.25">
      <c r="B229" s="42" t="s">
        <v>1395</v>
      </c>
      <c r="C229" s="43" t="s">
        <v>1351</v>
      </c>
      <c r="D229" s="43" t="s">
        <v>1989</v>
      </c>
      <c r="E229" s="45">
        <v>44993</v>
      </c>
      <c r="F229" s="45">
        <v>45146</v>
      </c>
      <c r="G229" s="46">
        <v>5362298.5220710067</v>
      </c>
      <c r="H229" s="85">
        <v>5503907.2767401636</v>
      </c>
      <c r="I229" s="85">
        <v>5503907.2767401636</v>
      </c>
      <c r="J229" s="86">
        <v>1.1924750892939691E-4</v>
      </c>
    </row>
    <row r="230" spans="2:10" x14ac:dyDescent="0.25">
      <c r="B230" s="42" t="s">
        <v>1395</v>
      </c>
      <c r="C230" s="43" t="s">
        <v>1351</v>
      </c>
      <c r="D230" s="43" t="s">
        <v>1989</v>
      </c>
      <c r="E230" s="45">
        <v>44993</v>
      </c>
      <c r="F230" s="45">
        <v>45146</v>
      </c>
      <c r="G230" s="46">
        <v>8937164.2034516782</v>
      </c>
      <c r="H230" s="85">
        <v>9173178.7945669405</v>
      </c>
      <c r="I230" s="85">
        <v>9173178.7945669405</v>
      </c>
      <c r="J230" s="86">
        <v>1.9874584821566154E-4</v>
      </c>
    </row>
    <row r="231" spans="2:10" x14ac:dyDescent="0.25">
      <c r="B231" s="42" t="s">
        <v>1395</v>
      </c>
      <c r="C231" s="43" t="s">
        <v>1351</v>
      </c>
      <c r="D231" s="43" t="s">
        <v>1989</v>
      </c>
      <c r="E231" s="45">
        <v>44993</v>
      </c>
      <c r="F231" s="45">
        <v>45146</v>
      </c>
      <c r="G231" s="46">
        <v>32467234.471185535</v>
      </c>
      <c r="H231" s="85">
        <v>33324636.315206788</v>
      </c>
      <c r="I231" s="85">
        <v>33324636.315206788</v>
      </c>
      <c r="J231" s="86">
        <v>7.2201068563788786E-4</v>
      </c>
    </row>
    <row r="232" spans="2:10" ht="14.25" thickBot="1" x14ac:dyDescent="0.3">
      <c r="B232" s="60" t="s">
        <v>1395</v>
      </c>
      <c r="C232" s="61" t="s">
        <v>1351</v>
      </c>
      <c r="D232" s="61" t="s">
        <v>1989</v>
      </c>
      <c r="E232" s="63">
        <v>44993</v>
      </c>
      <c r="F232" s="63">
        <v>45146</v>
      </c>
      <c r="G232" s="64">
        <v>16558555.240431841</v>
      </c>
      <c r="H232" s="104">
        <v>16995837.196493547</v>
      </c>
      <c r="I232" s="104">
        <v>16995837.196493547</v>
      </c>
      <c r="J232" s="102">
        <v>3.6823135746062464E-4</v>
      </c>
    </row>
    <row r="233" spans="2:10" ht="14.25" thickBot="1" x14ac:dyDescent="0.3">
      <c r="B233" s="106" t="s">
        <v>1991</v>
      </c>
      <c r="C233" s="107"/>
      <c r="D233" s="107"/>
      <c r="E233" s="108"/>
      <c r="F233" s="108"/>
      <c r="G233" s="113">
        <f>SUM(G125:G232)</f>
        <v>28056195354.747726</v>
      </c>
      <c r="H233" s="113">
        <f t="shared" ref="H233:J233" si="2">SUM(H125:H232)</f>
        <v>28702457748.329853</v>
      </c>
      <c r="I233" s="113">
        <f t="shared" si="2"/>
        <v>28702457748.329853</v>
      </c>
      <c r="J233" s="110">
        <f t="shared" si="2"/>
        <v>0.62250741010309263</v>
      </c>
    </row>
    <row r="234" spans="2:10" x14ac:dyDescent="0.25">
      <c r="C234" s="87"/>
      <c r="D234" s="87"/>
      <c r="E234" s="74"/>
      <c r="F234" s="74"/>
      <c r="G234" s="96"/>
      <c r="H234" s="97"/>
      <c r="I234" s="97"/>
      <c r="J234" s="98"/>
    </row>
    <row r="235" spans="2:10" ht="15.75" x14ac:dyDescent="0.25">
      <c r="B235" s="90" t="s">
        <v>1985</v>
      </c>
      <c r="C235" s="87"/>
      <c r="D235" s="87"/>
      <c r="E235" s="74"/>
      <c r="F235" s="74"/>
      <c r="G235" s="96"/>
      <c r="H235" s="97"/>
      <c r="I235" s="97"/>
      <c r="J235" s="98"/>
    </row>
    <row r="236" spans="2:10" ht="14.25" thickBot="1" x14ac:dyDescent="0.3">
      <c r="C236" s="87"/>
      <c r="D236" s="87"/>
      <c r="E236" s="74"/>
      <c r="F236" s="74"/>
      <c r="G236" s="96"/>
      <c r="H236" s="97"/>
      <c r="I236" s="97"/>
      <c r="J236" s="98"/>
    </row>
    <row r="237" spans="2:10" ht="68.25" thickBot="1" x14ac:dyDescent="0.3">
      <c r="B237" s="122" t="s">
        <v>1941</v>
      </c>
      <c r="C237" s="123" t="s">
        <v>1940</v>
      </c>
      <c r="D237" s="123" t="s">
        <v>1967</v>
      </c>
      <c r="E237" s="123" t="s">
        <v>1946</v>
      </c>
      <c r="F237" s="123" t="s">
        <v>1947</v>
      </c>
      <c r="G237" s="123" t="s">
        <v>1932</v>
      </c>
      <c r="H237" s="124" t="s">
        <v>1968</v>
      </c>
      <c r="I237" s="123" t="s">
        <v>1966</v>
      </c>
      <c r="J237" s="125" t="s">
        <v>1969</v>
      </c>
    </row>
    <row r="238" spans="2:10" x14ac:dyDescent="0.25">
      <c r="B238" s="117" t="s">
        <v>1993</v>
      </c>
      <c r="C238" s="118" t="s">
        <v>1351</v>
      </c>
      <c r="D238" s="118" t="s">
        <v>1990</v>
      </c>
      <c r="E238" s="126" t="s">
        <v>2021</v>
      </c>
      <c r="F238" s="126" t="s">
        <v>2021</v>
      </c>
      <c r="G238" s="120">
        <v>1</v>
      </c>
      <c r="H238" s="121">
        <v>1</v>
      </c>
      <c r="I238" s="121">
        <v>1</v>
      </c>
      <c r="J238" s="103">
        <v>2.2238133225626831E-11</v>
      </c>
    </row>
    <row r="239" spans="2:10" x14ac:dyDescent="0.25">
      <c r="B239" s="42" t="s">
        <v>235</v>
      </c>
      <c r="C239" s="43" t="s">
        <v>234</v>
      </c>
      <c r="D239" s="43" t="s">
        <v>1990</v>
      </c>
      <c r="E239" s="99" t="s">
        <v>2021</v>
      </c>
      <c r="F239" s="99" t="s">
        <v>2021</v>
      </c>
      <c r="G239" s="46">
        <v>1</v>
      </c>
      <c r="H239" s="85">
        <v>1</v>
      </c>
      <c r="I239" s="85">
        <v>1</v>
      </c>
      <c r="J239" s="86">
        <v>2.2238133225626831E-11</v>
      </c>
    </row>
    <row r="240" spans="2:10" x14ac:dyDescent="0.25">
      <c r="B240" s="42" t="s">
        <v>1994</v>
      </c>
      <c r="C240" s="100">
        <v>4323636</v>
      </c>
      <c r="D240" s="42" t="s">
        <v>1990</v>
      </c>
      <c r="E240" s="99" t="s">
        <v>2021</v>
      </c>
      <c r="F240" s="99" t="s">
        <v>2021</v>
      </c>
      <c r="G240" s="46">
        <v>1</v>
      </c>
      <c r="H240" s="46">
        <v>1</v>
      </c>
      <c r="I240" s="46">
        <v>1</v>
      </c>
      <c r="J240" s="86">
        <v>2.2238133225626831E-11</v>
      </c>
    </row>
    <row r="241" spans="2:10" x14ac:dyDescent="0.25">
      <c r="B241" s="42" t="s">
        <v>1995</v>
      </c>
      <c r="C241" s="100">
        <v>8255095</v>
      </c>
      <c r="D241" s="42" t="s">
        <v>1990</v>
      </c>
      <c r="E241" s="99" t="s">
        <v>2021</v>
      </c>
      <c r="F241" s="99" t="s">
        <v>2021</v>
      </c>
      <c r="G241" s="46">
        <v>1</v>
      </c>
      <c r="H241" s="46">
        <v>1</v>
      </c>
      <c r="I241" s="46">
        <v>1</v>
      </c>
      <c r="J241" s="86">
        <v>2.2238133225626831E-11</v>
      </c>
    </row>
    <row r="242" spans="2:10" x14ac:dyDescent="0.25">
      <c r="B242" s="42" t="s">
        <v>1996</v>
      </c>
      <c r="C242" s="100">
        <v>16615708</v>
      </c>
      <c r="D242" s="42" t="s">
        <v>1990</v>
      </c>
      <c r="E242" s="99" t="s">
        <v>2021</v>
      </c>
      <c r="F242" s="99" t="s">
        <v>2021</v>
      </c>
      <c r="G242" s="46">
        <v>1</v>
      </c>
      <c r="H242" s="46">
        <v>1</v>
      </c>
      <c r="I242" s="46">
        <v>1</v>
      </c>
      <c r="J242" s="86">
        <v>2.2238133225626831E-11</v>
      </c>
    </row>
    <row r="243" spans="2:10" x14ac:dyDescent="0.25">
      <c r="B243" s="42" t="s">
        <v>1997</v>
      </c>
      <c r="C243" s="100">
        <v>19125799</v>
      </c>
      <c r="D243" s="42" t="s">
        <v>1990</v>
      </c>
      <c r="E243" s="99" t="s">
        <v>2021</v>
      </c>
      <c r="F243" s="99" t="s">
        <v>2021</v>
      </c>
      <c r="G243" s="46">
        <v>1</v>
      </c>
      <c r="H243" s="46">
        <v>1</v>
      </c>
      <c r="I243" s="46">
        <v>1</v>
      </c>
      <c r="J243" s="86">
        <v>2.2238133225626831E-11</v>
      </c>
    </row>
    <row r="244" spans="2:10" x14ac:dyDescent="0.25">
      <c r="B244" s="42" t="s">
        <v>1998</v>
      </c>
      <c r="C244" s="100">
        <v>20326110</v>
      </c>
      <c r="D244" s="42" t="s">
        <v>1990</v>
      </c>
      <c r="E244" s="99" t="s">
        <v>2021</v>
      </c>
      <c r="F244" s="99" t="s">
        <v>2021</v>
      </c>
      <c r="G244" s="46">
        <v>1</v>
      </c>
      <c r="H244" s="46">
        <v>1</v>
      </c>
      <c r="I244" s="46">
        <v>1</v>
      </c>
      <c r="J244" s="86">
        <v>2.2238133225626831E-11</v>
      </c>
    </row>
    <row r="245" spans="2:10" x14ac:dyDescent="0.25">
      <c r="B245" s="42" t="s">
        <v>1999</v>
      </c>
      <c r="C245" s="100">
        <v>29033860</v>
      </c>
      <c r="D245" s="42" t="s">
        <v>1990</v>
      </c>
      <c r="E245" s="99" t="s">
        <v>2021</v>
      </c>
      <c r="F245" s="99" t="s">
        <v>2021</v>
      </c>
      <c r="G245" s="46">
        <v>1</v>
      </c>
      <c r="H245" s="46">
        <v>1</v>
      </c>
      <c r="I245" s="46">
        <v>1</v>
      </c>
      <c r="J245" s="86">
        <v>2.2238133225626831E-11</v>
      </c>
    </row>
    <row r="246" spans="2:10" x14ac:dyDescent="0.25">
      <c r="B246" s="42" t="s">
        <v>2000</v>
      </c>
      <c r="C246" s="100">
        <v>71772698</v>
      </c>
      <c r="D246" s="42" t="s">
        <v>1990</v>
      </c>
      <c r="E246" s="99" t="s">
        <v>2021</v>
      </c>
      <c r="F246" s="99" t="s">
        <v>2021</v>
      </c>
      <c r="G246" s="46">
        <v>1</v>
      </c>
      <c r="H246" s="46">
        <v>1</v>
      </c>
      <c r="I246" s="46">
        <v>1</v>
      </c>
      <c r="J246" s="86">
        <v>2.2238133225626831E-11</v>
      </c>
    </row>
    <row r="247" spans="2:10" x14ac:dyDescent="0.25">
      <c r="B247" s="42" t="s">
        <v>2001</v>
      </c>
      <c r="C247" s="100">
        <v>79288601</v>
      </c>
      <c r="D247" s="42" t="s">
        <v>1990</v>
      </c>
      <c r="E247" s="99" t="s">
        <v>2021</v>
      </c>
      <c r="F247" s="99" t="s">
        <v>2021</v>
      </c>
      <c r="G247" s="46">
        <v>1</v>
      </c>
      <c r="H247" s="46">
        <v>1</v>
      </c>
      <c r="I247" s="46">
        <v>1</v>
      </c>
      <c r="J247" s="86">
        <v>2.2238133225626831E-11</v>
      </c>
    </row>
    <row r="248" spans="2:10" x14ac:dyDescent="0.25">
      <c r="B248" s="42" t="s">
        <v>2002</v>
      </c>
      <c r="C248" s="100">
        <v>800081446</v>
      </c>
      <c r="D248" s="42" t="s">
        <v>1990</v>
      </c>
      <c r="E248" s="99" t="s">
        <v>2021</v>
      </c>
      <c r="F248" s="99" t="s">
        <v>2021</v>
      </c>
      <c r="G248" s="46">
        <v>1</v>
      </c>
      <c r="H248" s="46">
        <v>1</v>
      </c>
      <c r="I248" s="46">
        <v>1</v>
      </c>
      <c r="J248" s="86">
        <v>2.2238133225626831E-11</v>
      </c>
    </row>
    <row r="249" spans="2:10" x14ac:dyDescent="0.25">
      <c r="B249" s="42" t="s">
        <v>2003</v>
      </c>
      <c r="C249" s="100">
        <v>800209605</v>
      </c>
      <c r="D249" s="42" t="s">
        <v>1990</v>
      </c>
      <c r="E249" s="99" t="s">
        <v>2021</v>
      </c>
      <c r="F249" s="99" t="s">
        <v>2021</v>
      </c>
      <c r="G249" s="46">
        <v>1</v>
      </c>
      <c r="H249" s="46">
        <v>1</v>
      </c>
      <c r="I249" s="46">
        <v>1</v>
      </c>
      <c r="J249" s="86">
        <v>2.2238133225626831E-11</v>
      </c>
    </row>
    <row r="250" spans="2:10" x14ac:dyDescent="0.25">
      <c r="B250" s="42" t="s">
        <v>2004</v>
      </c>
      <c r="C250" s="100">
        <v>805025188</v>
      </c>
      <c r="D250" s="42" t="s">
        <v>1990</v>
      </c>
      <c r="E250" s="99" t="s">
        <v>2021</v>
      </c>
      <c r="F250" s="99" t="s">
        <v>2021</v>
      </c>
      <c r="G250" s="46">
        <v>1</v>
      </c>
      <c r="H250" s="46">
        <v>1</v>
      </c>
      <c r="I250" s="46">
        <v>1</v>
      </c>
      <c r="J250" s="86">
        <v>2.2238133225626831E-11</v>
      </c>
    </row>
    <row r="251" spans="2:10" x14ac:dyDescent="0.25">
      <c r="B251" s="42" t="s">
        <v>2005</v>
      </c>
      <c r="C251" s="100">
        <v>811002854</v>
      </c>
      <c r="D251" s="42" t="s">
        <v>1990</v>
      </c>
      <c r="E251" s="99" t="s">
        <v>2021</v>
      </c>
      <c r="F251" s="99" t="s">
        <v>2021</v>
      </c>
      <c r="G251" s="46">
        <v>1</v>
      </c>
      <c r="H251" s="46">
        <v>1</v>
      </c>
      <c r="I251" s="46">
        <v>1</v>
      </c>
      <c r="J251" s="86">
        <v>2.2238133225626831E-11</v>
      </c>
    </row>
    <row r="252" spans="2:10" x14ac:dyDescent="0.25">
      <c r="B252" s="42" t="s">
        <v>2006</v>
      </c>
      <c r="C252" s="100">
        <v>830053812</v>
      </c>
      <c r="D252" s="42" t="s">
        <v>1990</v>
      </c>
      <c r="E252" s="99" t="s">
        <v>2021</v>
      </c>
      <c r="F252" s="99" t="s">
        <v>2021</v>
      </c>
      <c r="G252" s="46">
        <v>1</v>
      </c>
      <c r="H252" s="46">
        <v>1</v>
      </c>
      <c r="I252" s="46">
        <v>1</v>
      </c>
      <c r="J252" s="86">
        <v>2.2238133225626831E-11</v>
      </c>
    </row>
    <row r="253" spans="2:10" x14ac:dyDescent="0.25">
      <c r="B253" s="42" t="s">
        <v>2007</v>
      </c>
      <c r="C253" s="100">
        <v>830053812</v>
      </c>
      <c r="D253" s="42" t="s">
        <v>1990</v>
      </c>
      <c r="E253" s="99" t="s">
        <v>2021</v>
      </c>
      <c r="F253" s="99" t="s">
        <v>2021</v>
      </c>
      <c r="G253" s="46">
        <v>1</v>
      </c>
      <c r="H253" s="46">
        <v>1</v>
      </c>
      <c r="I253" s="46">
        <v>1</v>
      </c>
      <c r="J253" s="86">
        <v>2.2238133225626831E-11</v>
      </c>
    </row>
    <row r="254" spans="2:10" x14ac:dyDescent="0.25">
      <c r="B254" s="42" t="s">
        <v>2008</v>
      </c>
      <c r="C254" s="100">
        <v>830109772</v>
      </c>
      <c r="D254" s="42" t="s">
        <v>1990</v>
      </c>
      <c r="E254" s="99" t="s">
        <v>2021</v>
      </c>
      <c r="F254" s="99" t="s">
        <v>2021</v>
      </c>
      <c r="G254" s="46">
        <v>1</v>
      </c>
      <c r="H254" s="46">
        <v>1</v>
      </c>
      <c r="I254" s="46">
        <v>1</v>
      </c>
      <c r="J254" s="86">
        <v>2.2238133225626831E-11</v>
      </c>
    </row>
    <row r="255" spans="2:10" x14ac:dyDescent="0.25">
      <c r="B255" s="42" t="s">
        <v>2009</v>
      </c>
      <c r="C255" s="100">
        <v>860023029</v>
      </c>
      <c r="D255" s="42" t="s">
        <v>1990</v>
      </c>
      <c r="E255" s="99" t="s">
        <v>2021</v>
      </c>
      <c r="F255" s="99" t="s">
        <v>2021</v>
      </c>
      <c r="G255" s="46">
        <v>1</v>
      </c>
      <c r="H255" s="46">
        <v>1</v>
      </c>
      <c r="I255" s="46">
        <v>1</v>
      </c>
      <c r="J255" s="86">
        <v>2.2238133225626831E-11</v>
      </c>
    </row>
    <row r="256" spans="2:10" x14ac:dyDescent="0.25">
      <c r="B256" s="42" t="s">
        <v>2010</v>
      </c>
      <c r="C256" s="100">
        <v>860050917</v>
      </c>
      <c r="D256" s="42" t="s">
        <v>1990</v>
      </c>
      <c r="E256" s="99" t="s">
        <v>2021</v>
      </c>
      <c r="F256" s="99" t="s">
        <v>2021</v>
      </c>
      <c r="G256" s="46">
        <v>1</v>
      </c>
      <c r="H256" s="46">
        <v>1</v>
      </c>
      <c r="I256" s="46">
        <v>1</v>
      </c>
      <c r="J256" s="86">
        <v>2.2238133225626831E-11</v>
      </c>
    </row>
    <row r="257" spans="2:10" x14ac:dyDescent="0.25">
      <c r="B257" s="42" t="s">
        <v>2011</v>
      </c>
      <c r="C257" s="100">
        <v>890301351</v>
      </c>
      <c r="D257" s="42" t="s">
        <v>1990</v>
      </c>
      <c r="E257" s="99" t="s">
        <v>2021</v>
      </c>
      <c r="F257" s="99" t="s">
        <v>2021</v>
      </c>
      <c r="G257" s="46">
        <v>1</v>
      </c>
      <c r="H257" s="46">
        <v>1</v>
      </c>
      <c r="I257" s="46">
        <v>1</v>
      </c>
      <c r="J257" s="86">
        <v>2.2238133225626831E-11</v>
      </c>
    </row>
    <row r="258" spans="2:10" x14ac:dyDescent="0.25">
      <c r="B258" s="42" t="s">
        <v>2012</v>
      </c>
      <c r="C258" s="100">
        <v>890312368</v>
      </c>
      <c r="D258" s="42" t="s">
        <v>1990</v>
      </c>
      <c r="E258" s="99" t="s">
        <v>2021</v>
      </c>
      <c r="F258" s="99" t="s">
        <v>2021</v>
      </c>
      <c r="G258" s="46">
        <v>1</v>
      </c>
      <c r="H258" s="46">
        <v>1</v>
      </c>
      <c r="I258" s="46">
        <v>1</v>
      </c>
      <c r="J258" s="86">
        <v>2.2238133225626831E-11</v>
      </c>
    </row>
    <row r="259" spans="2:10" x14ac:dyDescent="0.25">
      <c r="B259" s="42" t="s">
        <v>2013</v>
      </c>
      <c r="C259" s="100">
        <v>890319600</v>
      </c>
      <c r="D259" s="42" t="s">
        <v>1990</v>
      </c>
      <c r="E259" s="99" t="s">
        <v>2021</v>
      </c>
      <c r="F259" s="99" t="s">
        <v>2021</v>
      </c>
      <c r="G259" s="46">
        <v>1</v>
      </c>
      <c r="H259" s="46">
        <v>1</v>
      </c>
      <c r="I259" s="46">
        <v>1</v>
      </c>
      <c r="J259" s="86">
        <v>2.2238133225626831E-11</v>
      </c>
    </row>
    <row r="260" spans="2:10" x14ac:dyDescent="0.25">
      <c r="B260" s="42" t="s">
        <v>2014</v>
      </c>
      <c r="C260" s="100">
        <v>890902920</v>
      </c>
      <c r="D260" s="42" t="s">
        <v>1990</v>
      </c>
      <c r="E260" s="99" t="s">
        <v>2021</v>
      </c>
      <c r="F260" s="99" t="s">
        <v>2021</v>
      </c>
      <c r="G260" s="46">
        <v>1</v>
      </c>
      <c r="H260" s="46">
        <v>1</v>
      </c>
      <c r="I260" s="46">
        <v>1</v>
      </c>
      <c r="J260" s="86">
        <v>2.2238133225626831E-11</v>
      </c>
    </row>
    <row r="261" spans="2:10" x14ac:dyDescent="0.25">
      <c r="B261" s="42" t="s">
        <v>2015</v>
      </c>
      <c r="C261" s="100">
        <v>890910844</v>
      </c>
      <c r="D261" s="42" t="s">
        <v>1990</v>
      </c>
      <c r="E261" s="99" t="s">
        <v>2021</v>
      </c>
      <c r="F261" s="99" t="s">
        <v>2021</v>
      </c>
      <c r="G261" s="46">
        <v>1</v>
      </c>
      <c r="H261" s="46">
        <v>1</v>
      </c>
      <c r="I261" s="46">
        <v>1</v>
      </c>
      <c r="J261" s="86">
        <v>2.2238133225626831E-11</v>
      </c>
    </row>
    <row r="262" spans="2:10" x14ac:dyDescent="0.25">
      <c r="B262" s="42" t="s">
        <v>2016</v>
      </c>
      <c r="C262" s="100">
        <v>900072577</v>
      </c>
      <c r="D262" s="42" t="s">
        <v>1990</v>
      </c>
      <c r="E262" s="99" t="s">
        <v>2021</v>
      </c>
      <c r="F262" s="99" t="s">
        <v>2021</v>
      </c>
      <c r="G262" s="46">
        <v>1</v>
      </c>
      <c r="H262" s="46">
        <v>1</v>
      </c>
      <c r="I262" s="46">
        <v>1</v>
      </c>
      <c r="J262" s="86">
        <v>2.2238133225626831E-11</v>
      </c>
    </row>
    <row r="263" spans="2:10" x14ac:dyDescent="0.25">
      <c r="B263" s="42" t="s">
        <v>2017</v>
      </c>
      <c r="C263" s="100">
        <v>900233752</v>
      </c>
      <c r="D263" s="42" t="s">
        <v>1990</v>
      </c>
      <c r="E263" s="99" t="s">
        <v>2021</v>
      </c>
      <c r="F263" s="99" t="s">
        <v>2021</v>
      </c>
      <c r="G263" s="46">
        <v>1</v>
      </c>
      <c r="H263" s="46">
        <v>1</v>
      </c>
      <c r="I263" s="46">
        <v>1</v>
      </c>
      <c r="J263" s="86">
        <v>2.2238133225626831E-11</v>
      </c>
    </row>
    <row r="264" spans="2:10" x14ac:dyDescent="0.25">
      <c r="B264" s="42" t="s">
        <v>235</v>
      </c>
      <c r="C264" s="100">
        <v>900409702</v>
      </c>
      <c r="D264" s="42" t="s">
        <v>1990</v>
      </c>
      <c r="E264" s="99" t="s">
        <v>2021</v>
      </c>
      <c r="F264" s="99" t="s">
        <v>2021</v>
      </c>
      <c r="G264" s="46">
        <v>1</v>
      </c>
      <c r="H264" s="46">
        <v>1</v>
      </c>
      <c r="I264" s="46">
        <v>1</v>
      </c>
      <c r="J264" s="86">
        <v>2.2238133225626831E-11</v>
      </c>
    </row>
    <row r="265" spans="2:10" x14ac:dyDescent="0.25">
      <c r="B265" s="42" t="s">
        <v>2018</v>
      </c>
      <c r="C265" s="100">
        <v>900473238</v>
      </c>
      <c r="D265" s="42" t="s">
        <v>1990</v>
      </c>
      <c r="E265" s="99" t="s">
        <v>2021</v>
      </c>
      <c r="F265" s="99" t="s">
        <v>2021</v>
      </c>
      <c r="G265" s="46">
        <v>1</v>
      </c>
      <c r="H265" s="46">
        <v>1</v>
      </c>
      <c r="I265" s="46">
        <v>1</v>
      </c>
      <c r="J265" s="86">
        <v>2.2238133225626831E-11</v>
      </c>
    </row>
    <row r="266" spans="2:10" x14ac:dyDescent="0.25">
      <c r="B266" s="42" t="s">
        <v>2019</v>
      </c>
      <c r="C266" s="100">
        <v>1037587530</v>
      </c>
      <c r="D266" s="42" t="s">
        <v>1990</v>
      </c>
      <c r="E266" s="99" t="s">
        <v>2021</v>
      </c>
      <c r="F266" s="99" t="s">
        <v>2021</v>
      </c>
      <c r="G266" s="46">
        <v>1</v>
      </c>
      <c r="H266" s="46">
        <v>1</v>
      </c>
      <c r="I266" s="46">
        <v>1</v>
      </c>
      <c r="J266" s="86">
        <v>2.2238133225626831E-11</v>
      </c>
    </row>
    <row r="267" spans="2:10" ht="14.25" thickBot="1" x14ac:dyDescent="0.3">
      <c r="B267" s="60" t="s">
        <v>2020</v>
      </c>
      <c r="C267" s="127">
        <v>1152436077</v>
      </c>
      <c r="D267" s="60" t="s">
        <v>1990</v>
      </c>
      <c r="E267" s="128" t="s">
        <v>2021</v>
      </c>
      <c r="F267" s="128" t="s">
        <v>2021</v>
      </c>
      <c r="G267" s="64">
        <v>1</v>
      </c>
      <c r="H267" s="64">
        <v>1</v>
      </c>
      <c r="I267" s="64">
        <v>1</v>
      </c>
      <c r="J267" s="102">
        <v>2.2238133225626831E-11</v>
      </c>
    </row>
    <row r="268" spans="2:10" ht="14.25" thickBot="1" x14ac:dyDescent="0.3">
      <c r="B268" s="106" t="s">
        <v>1988</v>
      </c>
      <c r="C268" s="111"/>
      <c r="D268" s="111"/>
      <c r="E268" s="112"/>
      <c r="F268" s="112"/>
      <c r="G268" s="113">
        <v>0</v>
      </c>
      <c r="H268" s="113">
        <v>0</v>
      </c>
      <c r="I268" s="113">
        <f t="shared" ref="I268" si="3">SUM(I238:I267)</f>
        <v>30</v>
      </c>
      <c r="J268" s="129">
        <f>SUM(J238:J267)</f>
        <v>6.6714399676880523E-10</v>
      </c>
    </row>
    <row r="269" spans="2:10" x14ac:dyDescent="0.25">
      <c r="B269" s="84"/>
      <c r="C269" s="87"/>
      <c r="D269" s="87"/>
      <c r="E269" s="74"/>
      <c r="F269" s="74"/>
      <c r="G269" s="88"/>
      <c r="H269" s="88"/>
      <c r="I269" s="88"/>
      <c r="J269" s="101"/>
    </row>
    <row r="271" spans="2:10" ht="15.75" x14ac:dyDescent="0.25">
      <c r="B271" s="90" t="s">
        <v>1984</v>
      </c>
    </row>
    <row r="272" spans="2:10" ht="14.25" thickBot="1" x14ac:dyDescent="0.3">
      <c r="B272" s="93"/>
      <c r="C272" s="95"/>
      <c r="D272" s="95"/>
      <c r="E272" s="74"/>
      <c r="F272" s="74"/>
      <c r="G272" s="96"/>
    </row>
    <row r="273" spans="2:10" ht="68.25" thickBot="1" x14ac:dyDescent="0.3">
      <c r="B273" s="130" t="s">
        <v>1941</v>
      </c>
      <c r="C273" s="131" t="s">
        <v>1940</v>
      </c>
      <c r="D273" s="131" t="s">
        <v>1967</v>
      </c>
      <c r="E273" s="131" t="s">
        <v>1946</v>
      </c>
      <c r="F273" s="131" t="s">
        <v>1947</v>
      </c>
      <c r="G273" s="131" t="s">
        <v>1932</v>
      </c>
      <c r="H273" s="132" t="s">
        <v>1968</v>
      </c>
      <c r="I273" s="131" t="s">
        <v>1966</v>
      </c>
      <c r="J273" s="133" t="s">
        <v>1969</v>
      </c>
    </row>
    <row r="274" spans="2:10" x14ac:dyDescent="0.25">
      <c r="B274" s="117" t="s">
        <v>205</v>
      </c>
      <c r="C274" s="118" t="s">
        <v>204</v>
      </c>
      <c r="D274" s="118" t="s">
        <v>1989</v>
      </c>
      <c r="E274" s="119">
        <v>43831</v>
      </c>
      <c r="F274" s="119">
        <v>45146</v>
      </c>
      <c r="G274" s="120">
        <v>35828863</v>
      </c>
      <c r="H274" s="121">
        <v>43961033.288315065</v>
      </c>
      <c r="I274" s="121">
        <v>43961033.288315065</v>
      </c>
      <c r="J274" s="103">
        <v>7.9676702871673188E-4</v>
      </c>
    </row>
    <row r="275" spans="2:10" x14ac:dyDescent="0.25">
      <c r="B275" s="42" t="s">
        <v>1066</v>
      </c>
      <c r="C275" s="43" t="s">
        <v>1065</v>
      </c>
      <c r="D275" s="43" t="s">
        <v>1989</v>
      </c>
      <c r="E275" s="45">
        <v>44872</v>
      </c>
      <c r="F275" s="45">
        <v>45146</v>
      </c>
      <c r="G275" s="46">
        <v>2923150</v>
      </c>
      <c r="H275" s="85">
        <v>3061394.9734246577</v>
      </c>
      <c r="I275" s="85">
        <v>3061394.9734246577</v>
      </c>
      <c r="J275" s="86">
        <v>6.5005399138491076E-5</v>
      </c>
    </row>
    <row r="276" spans="2:10" x14ac:dyDescent="0.25">
      <c r="B276" s="42" t="s">
        <v>1066</v>
      </c>
      <c r="C276" s="43" t="s">
        <v>1065</v>
      </c>
      <c r="D276" s="43" t="s">
        <v>1989</v>
      </c>
      <c r="E276" s="45">
        <v>44872</v>
      </c>
      <c r="F276" s="45">
        <v>45146</v>
      </c>
      <c r="G276" s="46">
        <v>66052000</v>
      </c>
      <c r="H276" s="85">
        <v>69175807.189041093</v>
      </c>
      <c r="I276" s="85">
        <v>69175807.189041093</v>
      </c>
      <c r="J276" s="86">
        <v>1.4688731758191035E-3</v>
      </c>
    </row>
    <row r="277" spans="2:10" x14ac:dyDescent="0.25">
      <c r="B277" s="42" t="s">
        <v>1066</v>
      </c>
      <c r="C277" s="43" t="s">
        <v>1065</v>
      </c>
      <c r="D277" s="43" t="s">
        <v>1989</v>
      </c>
      <c r="E277" s="45">
        <v>44910</v>
      </c>
      <c r="F277" s="45">
        <v>45146</v>
      </c>
      <c r="G277" s="46">
        <v>13175120</v>
      </c>
      <c r="H277" s="85">
        <v>13711798.586739726</v>
      </c>
      <c r="I277" s="85">
        <v>13711798.586739726</v>
      </c>
      <c r="J277" s="86">
        <v>2.9299007382362058E-4</v>
      </c>
    </row>
    <row r="278" spans="2:10" x14ac:dyDescent="0.25">
      <c r="B278" s="42" t="s">
        <v>1066</v>
      </c>
      <c r="C278" s="43" t="s">
        <v>1065</v>
      </c>
      <c r="D278" s="43" t="s">
        <v>1989</v>
      </c>
      <c r="E278" s="45">
        <v>44910</v>
      </c>
      <c r="F278" s="45">
        <v>45146</v>
      </c>
      <c r="G278" s="46">
        <v>15072400</v>
      </c>
      <c r="H278" s="85">
        <v>15686362.858082192</v>
      </c>
      <c r="I278" s="85">
        <v>15686362.858082192</v>
      </c>
      <c r="J278" s="86">
        <v>3.3518203922993788E-4</v>
      </c>
    </row>
    <row r="279" spans="2:10" x14ac:dyDescent="0.25">
      <c r="B279" s="42" t="s">
        <v>1066</v>
      </c>
      <c r="C279" s="43" t="s">
        <v>1065</v>
      </c>
      <c r="D279" s="43" t="s">
        <v>1989</v>
      </c>
      <c r="E279" s="45">
        <v>44973</v>
      </c>
      <c r="F279" s="45">
        <v>45146</v>
      </c>
      <c r="G279" s="46">
        <v>3038808.48</v>
      </c>
      <c r="H279" s="85">
        <v>3129548.1337630684</v>
      </c>
      <c r="I279" s="85">
        <v>3129548.1337630684</v>
      </c>
      <c r="J279" s="86">
        <v>6.7577427825404573E-5</v>
      </c>
    </row>
    <row r="280" spans="2:10" x14ac:dyDescent="0.25">
      <c r="B280" s="42" t="s">
        <v>1752</v>
      </c>
      <c r="C280" s="43" t="s">
        <v>1763</v>
      </c>
      <c r="D280" s="43" t="s">
        <v>1989</v>
      </c>
      <c r="E280" s="45">
        <v>44995</v>
      </c>
      <c r="F280" s="45">
        <v>45146</v>
      </c>
      <c r="G280" s="46">
        <v>5257500</v>
      </c>
      <c r="H280" s="85">
        <v>5394526.2945205476</v>
      </c>
      <c r="I280" s="85">
        <v>5394526.2945205476</v>
      </c>
      <c r="J280" s="86">
        <v>1.1691698543373307E-4</v>
      </c>
    </row>
    <row r="281" spans="2:10" x14ac:dyDescent="0.25">
      <c r="B281" s="42" t="s">
        <v>1221</v>
      </c>
      <c r="C281" s="43" t="s">
        <v>1220</v>
      </c>
      <c r="D281" s="43" t="s">
        <v>1989</v>
      </c>
      <c r="E281" s="45">
        <v>44850</v>
      </c>
      <c r="F281" s="45">
        <v>45146</v>
      </c>
      <c r="G281" s="46">
        <v>860407</v>
      </c>
      <c r="H281" s="85">
        <v>904365.54722191778</v>
      </c>
      <c r="I281" s="85">
        <v>904365.54722191778</v>
      </c>
      <c r="J281" s="86">
        <v>1.9133845494261905E-5</v>
      </c>
    </row>
    <row r="282" spans="2:10" x14ac:dyDescent="0.25">
      <c r="B282" s="42" t="s">
        <v>1221</v>
      </c>
      <c r="C282" s="43" t="s">
        <v>1220</v>
      </c>
      <c r="D282" s="43" t="s">
        <v>1989</v>
      </c>
      <c r="E282" s="45">
        <v>44866</v>
      </c>
      <c r="F282" s="45">
        <v>45146</v>
      </c>
      <c r="G282" s="46">
        <v>860407</v>
      </c>
      <c r="H282" s="85">
        <v>901989.40953424654</v>
      </c>
      <c r="I282" s="85">
        <v>901989.40953424654</v>
      </c>
      <c r="J282" s="86">
        <v>1.9133845494261905E-5</v>
      </c>
    </row>
    <row r="283" spans="2:10" x14ac:dyDescent="0.25">
      <c r="B283" s="42" t="s">
        <v>1221</v>
      </c>
      <c r="C283" s="43" t="s">
        <v>1220</v>
      </c>
      <c r="D283" s="43" t="s">
        <v>1989</v>
      </c>
      <c r="E283" s="45">
        <v>44895</v>
      </c>
      <c r="F283" s="45">
        <v>45146</v>
      </c>
      <c r="G283" s="46">
        <v>887256.65</v>
      </c>
      <c r="H283" s="85">
        <v>925695.52508616436</v>
      </c>
      <c r="I283" s="85">
        <v>925695.52508616436</v>
      </c>
      <c r="J283" s="86">
        <v>1.9730931588023356E-5</v>
      </c>
    </row>
    <row r="284" spans="2:10" x14ac:dyDescent="0.25">
      <c r="B284" s="42" t="s">
        <v>1221</v>
      </c>
      <c r="C284" s="43" t="s">
        <v>1220</v>
      </c>
      <c r="D284" s="43" t="s">
        <v>1989</v>
      </c>
      <c r="E284" s="45">
        <v>44909</v>
      </c>
      <c r="F284" s="45">
        <v>45146</v>
      </c>
      <c r="G284" s="46">
        <v>1159552.3600000001</v>
      </c>
      <c r="H284" s="85">
        <v>1206985.9936634521</v>
      </c>
      <c r="I284" s="85">
        <v>1206985.9936634521</v>
      </c>
      <c r="J284" s="86">
        <v>2.5786279863770007E-5</v>
      </c>
    </row>
    <row r="285" spans="2:10" x14ac:dyDescent="0.25">
      <c r="B285" s="42" t="s">
        <v>1221</v>
      </c>
      <c r="C285" s="43" t="s">
        <v>1220</v>
      </c>
      <c r="D285" s="43" t="s">
        <v>1989</v>
      </c>
      <c r="E285" s="45">
        <v>44923</v>
      </c>
      <c r="F285" s="45">
        <v>45146</v>
      </c>
      <c r="G285" s="46">
        <v>860407</v>
      </c>
      <c r="H285" s="85">
        <v>893524.41902191786</v>
      </c>
      <c r="I285" s="85">
        <v>893524.41902191786</v>
      </c>
      <c r="J285" s="86">
        <v>1.9133845494261905E-5</v>
      </c>
    </row>
    <row r="286" spans="2:10" x14ac:dyDescent="0.25">
      <c r="B286" s="42" t="s">
        <v>1221</v>
      </c>
      <c r="C286" s="43" t="s">
        <v>1220</v>
      </c>
      <c r="D286" s="43" t="s">
        <v>1989</v>
      </c>
      <c r="E286" s="45">
        <v>44942</v>
      </c>
      <c r="F286" s="45">
        <v>45146</v>
      </c>
      <c r="G286" s="46">
        <v>860375</v>
      </c>
      <c r="H286" s="85">
        <v>890669.62876712333</v>
      </c>
      <c r="I286" s="85">
        <v>890669.62876712333</v>
      </c>
      <c r="J286" s="86">
        <v>1.9133133873998687E-5</v>
      </c>
    </row>
    <row r="287" spans="2:10" x14ac:dyDescent="0.25">
      <c r="B287" s="42" t="s">
        <v>1221</v>
      </c>
      <c r="C287" s="43" t="s">
        <v>1220</v>
      </c>
      <c r="D287" s="43" t="s">
        <v>1989</v>
      </c>
      <c r="E287" s="45">
        <v>44956</v>
      </c>
      <c r="F287" s="45">
        <v>45146</v>
      </c>
      <c r="G287" s="46">
        <v>805289.01</v>
      </c>
      <c r="H287" s="85">
        <v>831698.07698547945</v>
      </c>
      <c r="I287" s="85">
        <v>831698.07698547945</v>
      </c>
      <c r="J287" s="86">
        <v>1.7908124289513139E-5</v>
      </c>
    </row>
    <row r="288" spans="2:10" x14ac:dyDescent="0.25">
      <c r="B288" s="42" t="s">
        <v>1221</v>
      </c>
      <c r="C288" s="43" t="s">
        <v>1220</v>
      </c>
      <c r="D288" s="43" t="s">
        <v>1989</v>
      </c>
      <c r="E288" s="45">
        <v>44973</v>
      </c>
      <c r="F288" s="45">
        <v>45146</v>
      </c>
      <c r="G288" s="46">
        <v>860407</v>
      </c>
      <c r="H288" s="85">
        <v>886098.98874794517</v>
      </c>
      <c r="I288" s="85">
        <v>886098.98874794517</v>
      </c>
      <c r="J288" s="86">
        <v>1.9133845494261905E-5</v>
      </c>
    </row>
    <row r="289" spans="2:10" x14ac:dyDescent="0.25">
      <c r="B289" s="42" t="s">
        <v>1221</v>
      </c>
      <c r="C289" s="43" t="s">
        <v>1220</v>
      </c>
      <c r="D289" s="43" t="s">
        <v>1989</v>
      </c>
      <c r="E289" s="45">
        <v>44978</v>
      </c>
      <c r="F289" s="45">
        <v>45146</v>
      </c>
      <c r="G289" s="46">
        <v>378507</v>
      </c>
      <c r="H289" s="85">
        <v>389482.66599452053</v>
      </c>
      <c r="I289" s="85">
        <v>389482.66599452053</v>
      </c>
      <c r="J289" s="86">
        <v>8.4172890928323358E-6</v>
      </c>
    </row>
    <row r="290" spans="2:10" x14ac:dyDescent="0.25">
      <c r="B290" s="42" t="s">
        <v>1221</v>
      </c>
      <c r="C290" s="43" t="s">
        <v>1220</v>
      </c>
      <c r="D290" s="43" t="s">
        <v>1989</v>
      </c>
      <c r="E290" s="45">
        <v>44922</v>
      </c>
      <c r="F290" s="45">
        <v>45146</v>
      </c>
      <c r="G290" s="46">
        <v>1169377.1100000001</v>
      </c>
      <c r="H290" s="85">
        <v>1214588.7532227945</v>
      </c>
      <c r="I290" s="85">
        <v>1214588.7532227945</v>
      </c>
      <c r="J290" s="86">
        <v>2.6004763963178485E-5</v>
      </c>
    </row>
    <row r="291" spans="2:10" x14ac:dyDescent="0.25">
      <c r="B291" s="42" t="s">
        <v>1221</v>
      </c>
      <c r="C291" s="43" t="s">
        <v>1220</v>
      </c>
      <c r="D291" s="43" t="s">
        <v>1989</v>
      </c>
      <c r="E291" s="45">
        <v>45003</v>
      </c>
      <c r="F291" s="45">
        <v>45146</v>
      </c>
      <c r="G291" s="46">
        <v>800865</v>
      </c>
      <c r="H291" s="85">
        <v>820632.10352054797</v>
      </c>
      <c r="I291" s="85">
        <v>820632.10352054797</v>
      </c>
      <c r="J291" s="86">
        <v>1.7809742565741632E-5</v>
      </c>
    </row>
    <row r="292" spans="2:10" x14ac:dyDescent="0.25">
      <c r="B292" s="42" t="s">
        <v>1221</v>
      </c>
      <c r="C292" s="43" t="s">
        <v>1220</v>
      </c>
      <c r="D292" s="43" t="s">
        <v>1989</v>
      </c>
      <c r="E292" s="45">
        <v>45015</v>
      </c>
      <c r="F292" s="45">
        <v>45146</v>
      </c>
      <c r="G292" s="46">
        <v>1014393</v>
      </c>
      <c r="H292" s="85">
        <v>1037329.3984356164</v>
      </c>
      <c r="I292" s="85">
        <v>1037329.3984356164</v>
      </c>
      <c r="J292" s="86">
        <v>2.2558206677143278E-5</v>
      </c>
    </row>
    <row r="293" spans="2:10" x14ac:dyDescent="0.25">
      <c r="B293" s="42" t="s">
        <v>1221</v>
      </c>
      <c r="C293" s="43" t="s">
        <v>1220</v>
      </c>
      <c r="D293" s="43" t="s">
        <v>1989</v>
      </c>
      <c r="E293" s="45">
        <v>45030</v>
      </c>
      <c r="F293" s="45">
        <v>45146</v>
      </c>
      <c r="G293" s="46">
        <v>1001082</v>
      </c>
      <c r="H293" s="85">
        <v>1021125.5815232877</v>
      </c>
      <c r="I293" s="85">
        <v>1021125.5815232877</v>
      </c>
      <c r="J293" s="86">
        <v>2.2262194885776961E-5</v>
      </c>
    </row>
    <row r="294" spans="2:10" x14ac:dyDescent="0.25">
      <c r="B294" s="42" t="s">
        <v>1221</v>
      </c>
      <c r="C294" s="43" t="s">
        <v>1220</v>
      </c>
      <c r="D294" s="43" t="s">
        <v>1989</v>
      </c>
      <c r="E294" s="45">
        <v>45043</v>
      </c>
      <c r="F294" s="45">
        <v>45146</v>
      </c>
      <c r="G294" s="46">
        <v>1001082</v>
      </c>
      <c r="H294" s="85">
        <v>1018879.3180767123</v>
      </c>
      <c r="I294" s="85">
        <v>1018879.3180767123</v>
      </c>
      <c r="J294" s="86">
        <v>2.2262194885776961E-5</v>
      </c>
    </row>
    <row r="295" spans="2:10" x14ac:dyDescent="0.25">
      <c r="B295" s="42" t="s">
        <v>1261</v>
      </c>
      <c r="C295" s="43" t="s">
        <v>1260</v>
      </c>
      <c r="D295" s="43" t="s">
        <v>1989</v>
      </c>
      <c r="E295" s="45">
        <v>44933</v>
      </c>
      <c r="F295" s="45">
        <v>45146</v>
      </c>
      <c r="G295" s="46">
        <v>174000</v>
      </c>
      <c r="H295" s="85">
        <v>180397.00273972601</v>
      </c>
      <c r="I295" s="85">
        <v>180397.00273972601</v>
      </c>
      <c r="J295" s="86">
        <v>3.8694351812590686E-6</v>
      </c>
    </row>
    <row r="296" spans="2:10" x14ac:dyDescent="0.25">
      <c r="B296" s="42" t="s">
        <v>1261</v>
      </c>
      <c r="C296" s="43" t="s">
        <v>1260</v>
      </c>
      <c r="D296" s="43" t="s">
        <v>1989</v>
      </c>
      <c r="E296" s="45">
        <v>44986</v>
      </c>
      <c r="F296" s="45">
        <v>45146</v>
      </c>
      <c r="G296" s="46">
        <v>426000</v>
      </c>
      <c r="H296" s="85">
        <v>437764.60273972602</v>
      </c>
      <c r="I296" s="85">
        <v>437764.60273972602</v>
      </c>
      <c r="J296" s="86">
        <v>9.4734447541170296E-6</v>
      </c>
    </row>
    <row r="297" spans="2:10" x14ac:dyDescent="0.25">
      <c r="B297" s="42" t="s">
        <v>511</v>
      </c>
      <c r="C297" s="43" t="s">
        <v>510</v>
      </c>
      <c r="D297" s="43" t="s">
        <v>1989</v>
      </c>
      <c r="E297" s="45">
        <v>44475</v>
      </c>
      <c r="F297" s="45">
        <v>45146</v>
      </c>
      <c r="G297" s="46">
        <v>3073715</v>
      </c>
      <c r="H297" s="85">
        <v>3429701.7238219175</v>
      </c>
      <c r="I297" s="85">
        <v>3429701.7238219175</v>
      </c>
      <c r="J297" s="86">
        <v>6.835368366760758E-5</v>
      </c>
    </row>
    <row r="298" spans="2:10" x14ac:dyDescent="0.25">
      <c r="B298" s="42" t="s">
        <v>1748</v>
      </c>
      <c r="C298" s="43" t="s">
        <v>1759</v>
      </c>
      <c r="D298" s="43" t="s">
        <v>1989</v>
      </c>
      <c r="E298" s="45">
        <v>44959</v>
      </c>
      <c r="F298" s="45">
        <v>45146</v>
      </c>
      <c r="G298" s="46">
        <v>73119</v>
      </c>
      <c r="H298" s="85">
        <v>75479.040928767121</v>
      </c>
      <c r="I298" s="85">
        <v>75479.040928767121</v>
      </c>
      <c r="J298" s="86">
        <v>1.6260300633246083E-6</v>
      </c>
    </row>
    <row r="299" spans="2:10" x14ac:dyDescent="0.25">
      <c r="B299" s="42" t="s">
        <v>281</v>
      </c>
      <c r="C299" s="43" t="s">
        <v>280</v>
      </c>
      <c r="D299" s="43" t="s">
        <v>1989</v>
      </c>
      <c r="E299" s="45">
        <v>44797</v>
      </c>
      <c r="F299" s="45">
        <v>45146</v>
      </c>
      <c r="G299" s="46">
        <v>24000</v>
      </c>
      <c r="H299" s="85">
        <v>25445.720547945206</v>
      </c>
      <c r="I299" s="85">
        <v>25445.720547945206</v>
      </c>
      <c r="J299" s="86">
        <v>5.3371519741504396E-7</v>
      </c>
    </row>
    <row r="300" spans="2:10" x14ac:dyDescent="0.25">
      <c r="B300" s="42" t="s">
        <v>1113</v>
      </c>
      <c r="C300" s="43" t="s">
        <v>1112</v>
      </c>
      <c r="D300" s="43" t="s">
        <v>1989</v>
      </c>
      <c r="E300" s="45">
        <v>44922</v>
      </c>
      <c r="F300" s="45">
        <v>45146</v>
      </c>
      <c r="G300" s="46">
        <v>2541787</v>
      </c>
      <c r="H300" s="85">
        <v>2640060.1455999999</v>
      </c>
      <c r="I300" s="85">
        <v>2640060.1455999999</v>
      </c>
      <c r="J300" s="86">
        <v>5.6524597937166349E-5</v>
      </c>
    </row>
    <row r="301" spans="2:10" x14ac:dyDescent="0.25">
      <c r="B301" s="42" t="s">
        <v>1113</v>
      </c>
      <c r="C301" s="43" t="s">
        <v>1112</v>
      </c>
      <c r="D301" s="43" t="s">
        <v>1989</v>
      </c>
      <c r="E301" s="45">
        <v>44922</v>
      </c>
      <c r="F301" s="45">
        <v>45146</v>
      </c>
      <c r="G301" s="46">
        <v>3600591</v>
      </c>
      <c r="H301" s="85">
        <v>3739800.6991561642</v>
      </c>
      <c r="I301" s="85">
        <v>3739800.6991561642</v>
      </c>
      <c r="J301" s="86">
        <v>8.0070422348992935E-5</v>
      </c>
    </row>
    <row r="302" spans="2:10" x14ac:dyDescent="0.25">
      <c r="B302" s="42" t="s">
        <v>1113</v>
      </c>
      <c r="C302" s="43" t="s">
        <v>1112</v>
      </c>
      <c r="D302" s="43" t="s">
        <v>1989</v>
      </c>
      <c r="E302" s="45">
        <v>44922</v>
      </c>
      <c r="F302" s="45">
        <v>45146</v>
      </c>
      <c r="G302" s="46">
        <v>10988520</v>
      </c>
      <c r="H302" s="85">
        <v>11413369.299287671</v>
      </c>
      <c r="I302" s="85">
        <v>11413369.299287671</v>
      </c>
      <c r="J302" s="86">
        <v>2.4436417171246495E-4</v>
      </c>
    </row>
    <row r="303" spans="2:10" x14ac:dyDescent="0.25">
      <c r="B303" s="42" t="s">
        <v>1113</v>
      </c>
      <c r="C303" s="43" t="s">
        <v>1112</v>
      </c>
      <c r="D303" s="43" t="s">
        <v>1989</v>
      </c>
      <c r="E303" s="45">
        <v>44922</v>
      </c>
      <c r="F303" s="45">
        <v>45146</v>
      </c>
      <c r="G303" s="46">
        <v>10801773</v>
      </c>
      <c r="H303" s="85">
        <v>11219402.097468494</v>
      </c>
      <c r="I303" s="85">
        <v>11219402.097468494</v>
      </c>
      <c r="J303" s="86">
        <v>2.4021126704697882E-4</v>
      </c>
    </row>
    <row r="304" spans="2:10" x14ac:dyDescent="0.25">
      <c r="B304" s="42" t="s">
        <v>1113</v>
      </c>
      <c r="C304" s="43" t="s">
        <v>1112</v>
      </c>
      <c r="D304" s="43" t="s">
        <v>1989</v>
      </c>
      <c r="E304" s="45">
        <v>44922</v>
      </c>
      <c r="F304" s="45">
        <v>45146</v>
      </c>
      <c r="G304" s="46">
        <v>11305361</v>
      </c>
      <c r="H304" s="85">
        <v>11742460.327210959</v>
      </c>
      <c r="I304" s="85">
        <v>11742460.327210959</v>
      </c>
      <c r="J304" s="86">
        <v>2.5141012408180579E-4</v>
      </c>
    </row>
    <row r="305" spans="2:10" x14ac:dyDescent="0.25">
      <c r="B305" s="42" t="s">
        <v>1113</v>
      </c>
      <c r="C305" s="43" t="s">
        <v>1112</v>
      </c>
      <c r="D305" s="43" t="s">
        <v>1989</v>
      </c>
      <c r="E305" s="45">
        <v>44922</v>
      </c>
      <c r="F305" s="45">
        <v>45146</v>
      </c>
      <c r="G305" s="46">
        <v>20434809</v>
      </c>
      <c r="H305" s="85">
        <v>21224880.300295889</v>
      </c>
      <c r="I305" s="85">
        <v>21224880.300295889</v>
      </c>
      <c r="J305" s="86">
        <v>4.544320049822382E-4</v>
      </c>
    </row>
    <row r="306" spans="2:10" x14ac:dyDescent="0.25">
      <c r="B306" s="42" t="s">
        <v>1113</v>
      </c>
      <c r="C306" s="43" t="s">
        <v>1112</v>
      </c>
      <c r="D306" s="43" t="s">
        <v>1989</v>
      </c>
      <c r="E306" s="45">
        <v>44926</v>
      </c>
      <c r="F306" s="45">
        <v>45146</v>
      </c>
      <c r="G306" s="46">
        <v>314839</v>
      </c>
      <c r="H306" s="85">
        <v>326794.25627397263</v>
      </c>
      <c r="I306" s="85">
        <v>326794.25627397263</v>
      </c>
      <c r="J306" s="86">
        <v>7.0014316266231263E-6</v>
      </c>
    </row>
    <row r="307" spans="2:10" x14ac:dyDescent="0.25">
      <c r="B307" s="42" t="s">
        <v>159</v>
      </c>
      <c r="C307" s="43" t="s">
        <v>158</v>
      </c>
      <c r="D307" s="43" t="s">
        <v>1989</v>
      </c>
      <c r="E307" s="45">
        <v>43221</v>
      </c>
      <c r="F307" s="45">
        <v>45146</v>
      </c>
      <c r="G307" s="46">
        <v>6309000</v>
      </c>
      <c r="H307" s="85">
        <v>8405230.0684931502</v>
      </c>
      <c r="I307" s="85">
        <v>8405230.0684931502</v>
      </c>
      <c r="J307" s="86">
        <v>1.4030038252047967E-4</v>
      </c>
    </row>
    <row r="308" spans="2:10" x14ac:dyDescent="0.25">
      <c r="B308" s="42" t="s">
        <v>159</v>
      </c>
      <c r="C308" s="43" t="s">
        <v>158</v>
      </c>
      <c r="D308" s="43" t="s">
        <v>1989</v>
      </c>
      <c r="E308" s="45">
        <v>43258</v>
      </c>
      <c r="F308" s="45">
        <v>45146</v>
      </c>
      <c r="G308" s="46">
        <v>6309000</v>
      </c>
      <c r="H308" s="85">
        <v>8364938.8931506844</v>
      </c>
      <c r="I308" s="85">
        <v>8364938.8931506844</v>
      </c>
      <c r="J308" s="86">
        <v>1.4030038252047967E-4</v>
      </c>
    </row>
    <row r="309" spans="2:10" x14ac:dyDescent="0.25">
      <c r="B309" s="42" t="s">
        <v>159</v>
      </c>
      <c r="C309" s="43" t="s">
        <v>158</v>
      </c>
      <c r="D309" s="43" t="s">
        <v>1989</v>
      </c>
      <c r="E309" s="45">
        <v>43308</v>
      </c>
      <c r="F309" s="45">
        <v>45146</v>
      </c>
      <c r="G309" s="46">
        <v>6309000</v>
      </c>
      <c r="H309" s="85">
        <v>8310491.3589041093</v>
      </c>
      <c r="I309" s="85">
        <v>8310491.3589041093</v>
      </c>
      <c r="J309" s="86">
        <v>1.4030038252047967E-4</v>
      </c>
    </row>
    <row r="310" spans="2:10" x14ac:dyDescent="0.25">
      <c r="B310" s="42" t="s">
        <v>159</v>
      </c>
      <c r="C310" s="43" t="s">
        <v>158</v>
      </c>
      <c r="D310" s="43" t="s">
        <v>1989</v>
      </c>
      <c r="E310" s="45">
        <v>43308</v>
      </c>
      <c r="F310" s="45">
        <v>45146</v>
      </c>
      <c r="G310" s="46">
        <v>6309000</v>
      </c>
      <c r="H310" s="85">
        <v>8310491.3589041093</v>
      </c>
      <c r="I310" s="85">
        <v>8310491.3589041093</v>
      </c>
      <c r="J310" s="86">
        <v>1.4030038252047967E-4</v>
      </c>
    </row>
    <row r="311" spans="2:10" x14ac:dyDescent="0.25">
      <c r="B311" s="42" t="s">
        <v>336</v>
      </c>
      <c r="C311" s="43" t="s">
        <v>335</v>
      </c>
      <c r="D311" s="43" t="s">
        <v>1989</v>
      </c>
      <c r="E311" s="45">
        <v>44679</v>
      </c>
      <c r="F311" s="45">
        <v>45146</v>
      </c>
      <c r="G311" s="46">
        <v>5950000</v>
      </c>
      <c r="H311" s="85">
        <v>6429602.6027397262</v>
      </c>
      <c r="I311" s="85">
        <v>6429602.6027397262</v>
      </c>
      <c r="J311" s="86">
        <v>1.3231689269247964E-4</v>
      </c>
    </row>
    <row r="312" spans="2:10" x14ac:dyDescent="0.25">
      <c r="B312" s="42" t="s">
        <v>336</v>
      </c>
      <c r="C312" s="43" t="s">
        <v>335</v>
      </c>
      <c r="D312" s="43" t="s">
        <v>1989</v>
      </c>
      <c r="E312" s="45">
        <v>44701</v>
      </c>
      <c r="F312" s="45">
        <v>45146</v>
      </c>
      <c r="G312" s="46">
        <v>5950000</v>
      </c>
      <c r="H312" s="85">
        <v>6407008.9041095888</v>
      </c>
      <c r="I312" s="85">
        <v>6407008.9041095888</v>
      </c>
      <c r="J312" s="86">
        <v>1.3231689269247964E-4</v>
      </c>
    </row>
    <row r="313" spans="2:10" x14ac:dyDescent="0.25">
      <c r="B313" s="42" t="s">
        <v>336</v>
      </c>
      <c r="C313" s="43" t="s">
        <v>335</v>
      </c>
      <c r="D313" s="43" t="s">
        <v>1989</v>
      </c>
      <c r="E313" s="45">
        <v>44725</v>
      </c>
      <c r="F313" s="45">
        <v>45146</v>
      </c>
      <c r="G313" s="46">
        <v>240604</v>
      </c>
      <c r="H313" s="85">
        <v>258087.67093698631</v>
      </c>
      <c r="I313" s="85">
        <v>258087.67093698631</v>
      </c>
      <c r="J313" s="86">
        <v>5.3505838066187186E-6</v>
      </c>
    </row>
    <row r="314" spans="2:10" x14ac:dyDescent="0.25">
      <c r="B314" s="42" t="s">
        <v>336</v>
      </c>
      <c r="C314" s="43" t="s">
        <v>335</v>
      </c>
      <c r="D314" s="43" t="s">
        <v>1989</v>
      </c>
      <c r="E314" s="45">
        <v>44725</v>
      </c>
      <c r="F314" s="45">
        <v>45146</v>
      </c>
      <c r="G314" s="46">
        <v>106468</v>
      </c>
      <c r="H314" s="85">
        <v>114204.57743561643</v>
      </c>
      <c r="I314" s="85">
        <v>114204.57743561643</v>
      </c>
      <c r="J314" s="86">
        <v>2.3676495682660376E-6</v>
      </c>
    </row>
    <row r="315" spans="2:10" x14ac:dyDescent="0.25">
      <c r="B315" s="42" t="s">
        <v>336</v>
      </c>
      <c r="C315" s="43" t="s">
        <v>335</v>
      </c>
      <c r="D315" s="43" t="s">
        <v>1989</v>
      </c>
      <c r="E315" s="45">
        <v>44717</v>
      </c>
      <c r="F315" s="45">
        <v>45146</v>
      </c>
      <c r="G315" s="46">
        <v>5950000</v>
      </c>
      <c r="H315" s="85">
        <v>6390577.1232876712</v>
      </c>
      <c r="I315" s="85">
        <v>6390577.1232876712</v>
      </c>
      <c r="J315" s="86">
        <v>1.3231689269247964E-4</v>
      </c>
    </row>
    <row r="316" spans="2:10" x14ac:dyDescent="0.25">
      <c r="B316" s="42" t="s">
        <v>336</v>
      </c>
      <c r="C316" s="43" t="s">
        <v>335</v>
      </c>
      <c r="D316" s="43" t="s">
        <v>1989</v>
      </c>
      <c r="E316" s="45">
        <v>44732</v>
      </c>
      <c r="F316" s="45">
        <v>45146</v>
      </c>
      <c r="G316" s="46">
        <v>5950000</v>
      </c>
      <c r="H316" s="85">
        <v>6375172.3287671236</v>
      </c>
      <c r="I316" s="85">
        <v>6375172.3287671236</v>
      </c>
      <c r="J316" s="86">
        <v>1.3231689269247964E-4</v>
      </c>
    </row>
    <row r="317" spans="2:10" x14ac:dyDescent="0.25">
      <c r="B317" s="42" t="s">
        <v>336</v>
      </c>
      <c r="C317" s="43" t="s">
        <v>335</v>
      </c>
      <c r="D317" s="43" t="s">
        <v>1989</v>
      </c>
      <c r="E317" s="45">
        <v>44794</v>
      </c>
      <c r="F317" s="45">
        <v>45146</v>
      </c>
      <c r="G317" s="46">
        <v>5950000</v>
      </c>
      <c r="H317" s="85">
        <v>6311499.1780821914</v>
      </c>
      <c r="I317" s="85">
        <v>6311499.1780821914</v>
      </c>
      <c r="J317" s="86">
        <v>1.3231689269247964E-4</v>
      </c>
    </row>
    <row r="318" spans="2:10" x14ac:dyDescent="0.25">
      <c r="B318" s="42" t="s">
        <v>336</v>
      </c>
      <c r="C318" s="43" t="s">
        <v>335</v>
      </c>
      <c r="D318" s="43" t="s">
        <v>1989</v>
      </c>
      <c r="E318" s="45">
        <v>44796</v>
      </c>
      <c r="F318" s="45">
        <v>45146</v>
      </c>
      <c r="G318" s="46">
        <v>5950000</v>
      </c>
      <c r="H318" s="85">
        <v>6309445.2054794524</v>
      </c>
      <c r="I318" s="85">
        <v>6309445.2054794524</v>
      </c>
      <c r="J318" s="86">
        <v>1.3231689269247964E-4</v>
      </c>
    </row>
    <row r="319" spans="2:10" x14ac:dyDescent="0.25">
      <c r="B319" s="42" t="s">
        <v>336</v>
      </c>
      <c r="C319" s="43" t="s">
        <v>335</v>
      </c>
      <c r="D319" s="43" t="s">
        <v>1989</v>
      </c>
      <c r="E319" s="45">
        <v>44825</v>
      </c>
      <c r="F319" s="45">
        <v>45146</v>
      </c>
      <c r="G319" s="46">
        <v>5950000</v>
      </c>
      <c r="H319" s="85">
        <v>6279662.6027397262</v>
      </c>
      <c r="I319" s="85">
        <v>6279662.6027397262</v>
      </c>
      <c r="J319" s="86">
        <v>1.3231689269247964E-4</v>
      </c>
    </row>
    <row r="320" spans="2:10" x14ac:dyDescent="0.25">
      <c r="B320" s="42" t="s">
        <v>336</v>
      </c>
      <c r="C320" s="43" t="s">
        <v>335</v>
      </c>
      <c r="D320" s="43" t="s">
        <v>1989</v>
      </c>
      <c r="E320" s="45">
        <v>44853</v>
      </c>
      <c r="F320" s="45">
        <v>45146</v>
      </c>
      <c r="G320" s="46">
        <v>5950000</v>
      </c>
      <c r="H320" s="85">
        <v>6250906.98630137</v>
      </c>
      <c r="I320" s="85">
        <v>6250906.98630137</v>
      </c>
      <c r="J320" s="86">
        <v>1.3231689269247964E-4</v>
      </c>
    </row>
    <row r="321" spans="2:10" x14ac:dyDescent="0.25">
      <c r="B321" s="42" t="s">
        <v>336</v>
      </c>
      <c r="C321" s="43" t="s">
        <v>335</v>
      </c>
      <c r="D321" s="43" t="s">
        <v>1989</v>
      </c>
      <c r="E321" s="45">
        <v>44887</v>
      </c>
      <c r="F321" s="45">
        <v>45146</v>
      </c>
      <c r="G321" s="46">
        <v>5950000</v>
      </c>
      <c r="H321" s="85">
        <v>6215989.4520547949</v>
      </c>
      <c r="I321" s="85">
        <v>6215989.4520547949</v>
      </c>
      <c r="J321" s="86">
        <v>1.3231689269247964E-4</v>
      </c>
    </row>
    <row r="322" spans="2:10" x14ac:dyDescent="0.25">
      <c r="B322" s="42" t="s">
        <v>336</v>
      </c>
      <c r="C322" s="43" t="s">
        <v>335</v>
      </c>
      <c r="D322" s="43" t="s">
        <v>1989</v>
      </c>
      <c r="E322" s="45">
        <v>44909</v>
      </c>
      <c r="F322" s="45">
        <v>45146</v>
      </c>
      <c r="G322" s="46">
        <v>5950000</v>
      </c>
      <c r="H322" s="85">
        <v>6193395.7534246575</v>
      </c>
      <c r="I322" s="85">
        <v>6193395.7534246575</v>
      </c>
      <c r="J322" s="86">
        <v>1.3231689269247964E-4</v>
      </c>
    </row>
    <row r="323" spans="2:10" x14ac:dyDescent="0.25">
      <c r="B323" s="42" t="s">
        <v>336</v>
      </c>
      <c r="C323" s="43" t="s">
        <v>335</v>
      </c>
      <c r="D323" s="43" t="s">
        <v>1989</v>
      </c>
      <c r="E323" s="45">
        <v>44947</v>
      </c>
      <c r="F323" s="45">
        <v>45146</v>
      </c>
      <c r="G323" s="46">
        <v>6902000</v>
      </c>
      <c r="H323" s="85">
        <v>7139069.5178082194</v>
      </c>
      <c r="I323" s="85">
        <v>7139069.5178082194</v>
      </c>
      <c r="J323" s="86">
        <v>1.5348759552327639E-4</v>
      </c>
    </row>
    <row r="324" spans="2:10" x14ac:dyDescent="0.25">
      <c r="B324" s="42" t="s">
        <v>336</v>
      </c>
      <c r="C324" s="43" t="s">
        <v>335</v>
      </c>
      <c r="D324" s="43" t="s">
        <v>1989</v>
      </c>
      <c r="E324" s="45">
        <v>44980</v>
      </c>
      <c r="F324" s="45">
        <v>45146</v>
      </c>
      <c r="G324" s="46">
        <v>6902000</v>
      </c>
      <c r="H324" s="85">
        <v>7099756.4821917806</v>
      </c>
      <c r="I324" s="85">
        <v>7099756.4821917806</v>
      </c>
      <c r="J324" s="86">
        <v>1.5348759552327639E-4</v>
      </c>
    </row>
    <row r="325" spans="2:10" x14ac:dyDescent="0.25">
      <c r="B325" s="42" t="s">
        <v>351</v>
      </c>
      <c r="C325" s="43" t="s">
        <v>350</v>
      </c>
      <c r="D325" s="43" t="s">
        <v>1989</v>
      </c>
      <c r="E325" s="45">
        <v>44932</v>
      </c>
      <c r="F325" s="45">
        <v>45146</v>
      </c>
      <c r="G325" s="46">
        <v>351623.58</v>
      </c>
      <c r="H325" s="85">
        <v>364611.49535769864</v>
      </c>
      <c r="I325" s="85">
        <v>364611.49535769864</v>
      </c>
      <c r="J325" s="86">
        <v>7.8194520173118548E-6</v>
      </c>
    </row>
    <row r="326" spans="2:10" x14ac:dyDescent="0.25">
      <c r="B326" s="42" t="s">
        <v>351</v>
      </c>
      <c r="C326" s="43" t="s">
        <v>350</v>
      </c>
      <c r="D326" s="43" t="s">
        <v>1989</v>
      </c>
      <c r="E326" s="45">
        <v>44973</v>
      </c>
      <c r="F326" s="45">
        <v>45146</v>
      </c>
      <c r="G326" s="46">
        <v>397844</v>
      </c>
      <c r="H326" s="85">
        <v>409723.73083835619</v>
      </c>
      <c r="I326" s="85">
        <v>409723.73083835619</v>
      </c>
      <c r="J326" s="86">
        <v>8.8473078750162815E-6</v>
      </c>
    </row>
    <row r="327" spans="2:10" x14ac:dyDescent="0.25">
      <c r="B327" s="42" t="s">
        <v>351</v>
      </c>
      <c r="C327" s="43" t="s">
        <v>350</v>
      </c>
      <c r="D327" s="43" t="s">
        <v>1989</v>
      </c>
      <c r="E327" s="45">
        <v>44995</v>
      </c>
      <c r="F327" s="45">
        <v>45146</v>
      </c>
      <c r="G327" s="46">
        <v>397844</v>
      </c>
      <c r="H327" s="85">
        <v>408213.01362191781</v>
      </c>
      <c r="I327" s="85">
        <v>408213.01362191781</v>
      </c>
      <c r="J327" s="86">
        <v>8.8473078750162815E-6</v>
      </c>
    </row>
    <row r="328" spans="2:10" x14ac:dyDescent="0.25">
      <c r="B328" s="42" t="s">
        <v>1304</v>
      </c>
      <c r="C328" s="43" t="s">
        <v>1303</v>
      </c>
      <c r="D328" s="43" t="s">
        <v>1989</v>
      </c>
      <c r="E328" s="45">
        <v>43831</v>
      </c>
      <c r="F328" s="45">
        <v>45146</v>
      </c>
      <c r="G328" s="46">
        <v>19400</v>
      </c>
      <c r="H328" s="85">
        <v>23803.268493150685</v>
      </c>
      <c r="I328" s="85">
        <v>23803.268493150685</v>
      </c>
      <c r="J328" s="86">
        <v>4.3141978457716051E-7</v>
      </c>
    </row>
    <row r="329" spans="2:10" x14ac:dyDescent="0.25">
      <c r="B329" s="42" t="s">
        <v>1304</v>
      </c>
      <c r="C329" s="43" t="s">
        <v>1303</v>
      </c>
      <c r="D329" s="43" t="s">
        <v>1989</v>
      </c>
      <c r="E329" s="45">
        <v>43944</v>
      </c>
      <c r="F329" s="45">
        <v>45146</v>
      </c>
      <c r="G329" s="46">
        <v>10000</v>
      </c>
      <c r="H329" s="85">
        <v>12074.68493150685</v>
      </c>
      <c r="I329" s="85">
        <v>12074.68493150685</v>
      </c>
      <c r="J329" s="86">
        <v>2.2238133225626831E-7</v>
      </c>
    </row>
    <row r="330" spans="2:10" x14ac:dyDescent="0.25">
      <c r="B330" s="42" t="s">
        <v>1304</v>
      </c>
      <c r="C330" s="43" t="s">
        <v>1303</v>
      </c>
      <c r="D330" s="43" t="s">
        <v>1989</v>
      </c>
      <c r="E330" s="45">
        <v>44774</v>
      </c>
      <c r="F330" s="45">
        <v>45146</v>
      </c>
      <c r="G330" s="46">
        <v>120000</v>
      </c>
      <c r="H330" s="85">
        <v>127704.98630136986</v>
      </c>
      <c r="I330" s="85">
        <v>127704.98630136986</v>
      </c>
      <c r="J330" s="86">
        <v>2.6685759870752199E-6</v>
      </c>
    </row>
    <row r="331" spans="2:10" x14ac:dyDescent="0.25">
      <c r="B331" s="42" t="s">
        <v>1264</v>
      </c>
      <c r="C331" s="43" t="s">
        <v>1263</v>
      </c>
      <c r="D331" s="43" t="s">
        <v>1989</v>
      </c>
      <c r="E331" s="45">
        <v>44986</v>
      </c>
      <c r="F331" s="45">
        <v>45146</v>
      </c>
      <c r="G331" s="46">
        <v>8287500</v>
      </c>
      <c r="H331" s="85">
        <v>8516371.2328767125</v>
      </c>
      <c r="I331" s="85">
        <v>8516371.2328767125</v>
      </c>
      <c r="J331" s="86">
        <v>1.8429852910738237E-4</v>
      </c>
    </row>
    <row r="332" spans="2:10" x14ac:dyDescent="0.25">
      <c r="B332" s="42" t="s">
        <v>1264</v>
      </c>
      <c r="C332" s="43" t="s">
        <v>1263</v>
      </c>
      <c r="D332" s="43" t="s">
        <v>1989</v>
      </c>
      <c r="E332" s="45">
        <v>45000</v>
      </c>
      <c r="F332" s="45">
        <v>45146</v>
      </c>
      <c r="G332" s="46">
        <v>8409375</v>
      </c>
      <c r="H332" s="85">
        <v>8621291.25</v>
      </c>
      <c r="I332" s="85">
        <v>8621291.25</v>
      </c>
      <c r="J332" s="86">
        <v>1.8700880159425564E-4</v>
      </c>
    </row>
    <row r="333" spans="2:10" x14ac:dyDescent="0.25">
      <c r="B333" s="42" t="s">
        <v>1744</v>
      </c>
      <c r="C333" s="43" t="s">
        <v>1755</v>
      </c>
      <c r="D333" s="43" t="s">
        <v>1989</v>
      </c>
      <c r="E333" s="45">
        <v>45019</v>
      </c>
      <c r="F333" s="45">
        <v>45146</v>
      </c>
      <c r="G333" s="46">
        <v>2304140</v>
      </c>
      <c r="H333" s="85">
        <v>2354648.0113424659</v>
      </c>
      <c r="I333" s="85">
        <v>2354648.0113424659</v>
      </c>
      <c r="J333" s="86">
        <v>5.1239772290495811E-5</v>
      </c>
    </row>
    <row r="334" spans="2:10" x14ac:dyDescent="0.25">
      <c r="B334" s="42" t="s">
        <v>1647</v>
      </c>
      <c r="C334" s="43" t="s">
        <v>1646</v>
      </c>
      <c r="D334" s="43" t="s">
        <v>1989</v>
      </c>
      <c r="E334" s="45">
        <v>44349</v>
      </c>
      <c r="F334" s="45">
        <v>45146</v>
      </c>
      <c r="G334" s="46">
        <v>27450</v>
      </c>
      <c r="H334" s="85">
        <v>31226.142328767124</v>
      </c>
      <c r="I334" s="85">
        <v>31226.142328767124</v>
      </c>
      <c r="J334" s="86">
        <v>6.1043675704345654E-7</v>
      </c>
    </row>
    <row r="335" spans="2:10" x14ac:dyDescent="0.25">
      <c r="B335" s="42" t="s">
        <v>1647</v>
      </c>
      <c r="C335" s="43" t="s">
        <v>1646</v>
      </c>
      <c r="D335" s="43" t="s">
        <v>1989</v>
      </c>
      <c r="E335" s="45">
        <v>44368</v>
      </c>
      <c r="F335" s="45">
        <v>45146</v>
      </c>
      <c r="G335" s="46">
        <v>264050</v>
      </c>
      <c r="H335" s="85">
        <v>299507.93616438354</v>
      </c>
      <c r="I335" s="85">
        <v>299507.93616438354</v>
      </c>
      <c r="J335" s="86">
        <v>5.8719790782267647E-6</v>
      </c>
    </row>
    <row r="336" spans="2:10" x14ac:dyDescent="0.25">
      <c r="B336" s="42" t="s">
        <v>1647</v>
      </c>
      <c r="C336" s="43" t="s">
        <v>1646</v>
      </c>
      <c r="D336" s="43" t="s">
        <v>1989</v>
      </c>
      <c r="E336" s="45">
        <v>44402</v>
      </c>
      <c r="F336" s="45">
        <v>45146</v>
      </c>
      <c r="G336" s="46">
        <v>222250</v>
      </c>
      <c r="H336" s="85">
        <v>250790.55342465753</v>
      </c>
      <c r="I336" s="85">
        <v>250790.55342465753</v>
      </c>
      <c r="J336" s="86">
        <v>4.9424251093955634E-6</v>
      </c>
    </row>
    <row r="337" spans="2:10" x14ac:dyDescent="0.25">
      <c r="B337" s="42" t="s">
        <v>1647</v>
      </c>
      <c r="C337" s="43" t="s">
        <v>1646</v>
      </c>
      <c r="D337" s="43" t="s">
        <v>1989</v>
      </c>
      <c r="E337" s="45">
        <v>44433</v>
      </c>
      <c r="F337" s="45">
        <v>45146</v>
      </c>
      <c r="G337" s="46">
        <v>194050</v>
      </c>
      <c r="H337" s="85">
        <v>217930.9094520548</v>
      </c>
      <c r="I337" s="85">
        <v>217930.9094520548</v>
      </c>
      <c r="J337" s="86">
        <v>4.315309752432887E-6</v>
      </c>
    </row>
    <row r="338" spans="2:10" x14ac:dyDescent="0.25">
      <c r="B338" s="42" t="s">
        <v>1647</v>
      </c>
      <c r="C338" s="43" t="s">
        <v>1646</v>
      </c>
      <c r="D338" s="43" t="s">
        <v>1989</v>
      </c>
      <c r="E338" s="45">
        <v>44462</v>
      </c>
      <c r="F338" s="45">
        <v>45146</v>
      </c>
      <c r="G338" s="46">
        <v>284850</v>
      </c>
      <c r="H338" s="85">
        <v>318479.46904109587</v>
      </c>
      <c r="I338" s="85">
        <v>318479.46904109587</v>
      </c>
      <c r="J338" s="86">
        <v>6.3345322493198029E-6</v>
      </c>
    </row>
    <row r="339" spans="2:10" x14ac:dyDescent="0.25">
      <c r="B339" s="42" t="s">
        <v>1647</v>
      </c>
      <c r="C339" s="43" t="s">
        <v>1646</v>
      </c>
      <c r="D339" s="43" t="s">
        <v>1989</v>
      </c>
      <c r="E339" s="45">
        <v>44490</v>
      </c>
      <c r="F339" s="45">
        <v>45146</v>
      </c>
      <c r="G339" s="46">
        <v>108350</v>
      </c>
      <c r="H339" s="85">
        <v>120618.18849315068</v>
      </c>
      <c r="I339" s="85">
        <v>120618.18849315068</v>
      </c>
      <c r="J339" s="86">
        <v>2.4095017349966674E-6</v>
      </c>
    </row>
    <row r="340" spans="2:10" x14ac:dyDescent="0.25">
      <c r="B340" s="42" t="s">
        <v>1647</v>
      </c>
      <c r="C340" s="43" t="s">
        <v>1646</v>
      </c>
      <c r="D340" s="43" t="s">
        <v>1989</v>
      </c>
      <c r="E340" s="45">
        <v>44523</v>
      </c>
      <c r="F340" s="45">
        <v>45146</v>
      </c>
      <c r="G340" s="46">
        <v>241050</v>
      </c>
      <c r="H340" s="85">
        <v>266970.4697260274</v>
      </c>
      <c r="I340" s="85">
        <v>266970.4697260274</v>
      </c>
      <c r="J340" s="86">
        <v>5.3605020140373479E-6</v>
      </c>
    </row>
    <row r="341" spans="2:10" x14ac:dyDescent="0.25">
      <c r="B341" s="42" t="s">
        <v>1647</v>
      </c>
      <c r="C341" s="43" t="s">
        <v>1646</v>
      </c>
      <c r="D341" s="43" t="s">
        <v>1989</v>
      </c>
      <c r="E341" s="45">
        <v>44553</v>
      </c>
      <c r="F341" s="45">
        <v>45146</v>
      </c>
      <c r="G341" s="46">
        <v>78700.009999999995</v>
      </c>
      <c r="H341" s="85">
        <v>86755.22554408219</v>
      </c>
      <c r="I341" s="85">
        <v>86755.22554408219</v>
      </c>
      <c r="J341" s="86">
        <v>1.7501413072381639E-6</v>
      </c>
    </row>
    <row r="342" spans="2:10" x14ac:dyDescent="0.25">
      <c r="B342" s="42" t="s">
        <v>1647</v>
      </c>
      <c r="C342" s="43" t="s">
        <v>1646</v>
      </c>
      <c r="D342" s="43" t="s">
        <v>1989</v>
      </c>
      <c r="E342" s="45">
        <v>44600</v>
      </c>
      <c r="F342" s="45">
        <v>45146</v>
      </c>
      <c r="G342" s="46">
        <v>77500</v>
      </c>
      <c r="H342" s="85">
        <v>84803.684931506854</v>
      </c>
      <c r="I342" s="85">
        <v>84803.684931506854</v>
      </c>
      <c r="J342" s="86">
        <v>1.7234553249860794E-6</v>
      </c>
    </row>
    <row r="343" spans="2:10" x14ac:dyDescent="0.25">
      <c r="B343" s="42" t="s">
        <v>1647</v>
      </c>
      <c r="C343" s="43" t="s">
        <v>1646</v>
      </c>
      <c r="D343" s="43" t="s">
        <v>1989</v>
      </c>
      <c r="E343" s="45">
        <v>44617</v>
      </c>
      <c r="F343" s="45">
        <v>45146</v>
      </c>
      <c r="G343" s="46">
        <v>162700</v>
      </c>
      <c r="H343" s="85">
        <v>177555.62438356163</v>
      </c>
      <c r="I343" s="85">
        <v>177555.62438356163</v>
      </c>
      <c r="J343" s="86">
        <v>3.6181442758094856E-6</v>
      </c>
    </row>
    <row r="344" spans="2:10" x14ac:dyDescent="0.25">
      <c r="B344" s="42" t="s">
        <v>1647</v>
      </c>
      <c r="C344" s="43" t="s">
        <v>1646</v>
      </c>
      <c r="D344" s="43" t="s">
        <v>1989</v>
      </c>
      <c r="E344" s="45">
        <v>44644</v>
      </c>
      <c r="F344" s="45">
        <v>45146</v>
      </c>
      <c r="G344" s="46">
        <v>116600</v>
      </c>
      <c r="H344" s="85">
        <v>126702.9906849315</v>
      </c>
      <c r="I344" s="85">
        <v>126702.9906849315</v>
      </c>
      <c r="J344" s="86">
        <v>2.5929663341080887E-6</v>
      </c>
    </row>
    <row r="345" spans="2:10" x14ac:dyDescent="0.25">
      <c r="B345" s="42" t="s">
        <v>1647</v>
      </c>
      <c r="C345" s="43" t="s">
        <v>1646</v>
      </c>
      <c r="D345" s="43" t="s">
        <v>1989</v>
      </c>
      <c r="E345" s="45">
        <v>44674</v>
      </c>
      <c r="F345" s="45">
        <v>45146</v>
      </c>
      <c r="G345" s="46">
        <v>44000</v>
      </c>
      <c r="H345" s="85">
        <v>47584.613698630135</v>
      </c>
      <c r="I345" s="85">
        <v>47584.613698630135</v>
      </c>
      <c r="J345" s="86">
        <v>9.7847786192758057E-7</v>
      </c>
    </row>
    <row r="346" spans="2:10" x14ac:dyDescent="0.25">
      <c r="B346" s="42" t="s">
        <v>1647</v>
      </c>
      <c r="C346" s="43" t="s">
        <v>1646</v>
      </c>
      <c r="D346" s="43" t="s">
        <v>1989</v>
      </c>
      <c r="E346" s="45">
        <v>44706</v>
      </c>
      <c r="F346" s="45">
        <v>45146</v>
      </c>
      <c r="G346" s="46">
        <v>286600</v>
      </c>
      <c r="H346" s="85">
        <v>308365.89589041093</v>
      </c>
      <c r="I346" s="85">
        <v>308365.89589041093</v>
      </c>
      <c r="J346" s="86">
        <v>6.3734489824646499E-6</v>
      </c>
    </row>
    <row r="347" spans="2:10" x14ac:dyDescent="0.25">
      <c r="B347" s="42" t="s">
        <v>1647</v>
      </c>
      <c r="C347" s="43" t="s">
        <v>1646</v>
      </c>
      <c r="D347" s="43" t="s">
        <v>1989</v>
      </c>
      <c r="E347" s="45">
        <v>44799</v>
      </c>
      <c r="F347" s="45">
        <v>45146</v>
      </c>
      <c r="G347" s="46">
        <v>5000</v>
      </c>
      <c r="H347" s="85">
        <v>5299.4657534246571</v>
      </c>
      <c r="I347" s="85">
        <v>5299.4657534246571</v>
      </c>
      <c r="J347" s="86">
        <v>1.1119066612813415E-7</v>
      </c>
    </row>
    <row r="348" spans="2:10" x14ac:dyDescent="0.25">
      <c r="B348" s="42" t="s">
        <v>1647</v>
      </c>
      <c r="C348" s="43" t="s">
        <v>1646</v>
      </c>
      <c r="D348" s="43" t="s">
        <v>1989</v>
      </c>
      <c r="E348" s="45">
        <v>44799</v>
      </c>
      <c r="F348" s="45">
        <v>45146</v>
      </c>
      <c r="G348" s="46">
        <v>90300</v>
      </c>
      <c r="H348" s="85">
        <v>95708.351506849314</v>
      </c>
      <c r="I348" s="85">
        <v>95708.351506849314</v>
      </c>
      <c r="J348" s="86">
        <v>2.0081034302741031E-6</v>
      </c>
    </row>
    <row r="349" spans="2:10" x14ac:dyDescent="0.25">
      <c r="B349" s="42" t="s">
        <v>1647</v>
      </c>
      <c r="C349" s="43" t="s">
        <v>1646</v>
      </c>
      <c r="D349" s="43" t="s">
        <v>1989</v>
      </c>
      <c r="E349" s="45">
        <v>44835</v>
      </c>
      <c r="F349" s="45">
        <v>45146</v>
      </c>
      <c r="G349" s="46">
        <v>213000</v>
      </c>
      <c r="H349" s="85">
        <v>224433.72328767122</v>
      </c>
      <c r="I349" s="85">
        <v>224433.72328767122</v>
      </c>
      <c r="J349" s="86">
        <v>4.7367223770585148E-6</v>
      </c>
    </row>
    <row r="350" spans="2:10" x14ac:dyDescent="0.25">
      <c r="B350" s="42" t="s">
        <v>1647</v>
      </c>
      <c r="C350" s="43" t="s">
        <v>1646</v>
      </c>
      <c r="D350" s="43" t="s">
        <v>1989</v>
      </c>
      <c r="E350" s="45">
        <v>44859</v>
      </c>
      <c r="F350" s="45">
        <v>45146</v>
      </c>
      <c r="G350" s="46">
        <v>80800</v>
      </c>
      <c r="H350" s="85">
        <v>84802.588493150688</v>
      </c>
      <c r="I350" s="85">
        <v>84802.588493150688</v>
      </c>
      <c r="J350" s="86">
        <v>1.7968411646306479E-6</v>
      </c>
    </row>
    <row r="351" spans="2:10" x14ac:dyDescent="0.25">
      <c r="B351" s="42" t="s">
        <v>1647</v>
      </c>
      <c r="C351" s="43" t="s">
        <v>1646</v>
      </c>
      <c r="D351" s="43" t="s">
        <v>1989</v>
      </c>
      <c r="E351" s="45">
        <v>44890</v>
      </c>
      <c r="F351" s="45">
        <v>45146</v>
      </c>
      <c r="G351" s="46">
        <v>85000</v>
      </c>
      <c r="H351" s="85">
        <v>88755.835616438359</v>
      </c>
      <c r="I351" s="85">
        <v>88755.835616438359</v>
      </c>
      <c r="J351" s="86">
        <v>1.8902413241782806E-6</v>
      </c>
    </row>
    <row r="352" spans="2:10" x14ac:dyDescent="0.25">
      <c r="B352" s="42" t="s">
        <v>1647</v>
      </c>
      <c r="C352" s="43" t="s">
        <v>1646</v>
      </c>
      <c r="D352" s="43" t="s">
        <v>1989</v>
      </c>
      <c r="E352" s="45">
        <v>44916</v>
      </c>
      <c r="F352" s="45">
        <v>45146</v>
      </c>
      <c r="G352" s="46">
        <v>308000</v>
      </c>
      <c r="H352" s="85">
        <v>320227.17808219179</v>
      </c>
      <c r="I352" s="85">
        <v>320227.17808219179</v>
      </c>
      <c r="J352" s="86">
        <v>6.8493450334930638E-6</v>
      </c>
    </row>
    <row r="353" spans="2:10" x14ac:dyDescent="0.25">
      <c r="B353" s="42" t="s">
        <v>1647</v>
      </c>
      <c r="C353" s="43" t="s">
        <v>1646</v>
      </c>
      <c r="D353" s="43" t="s">
        <v>1989</v>
      </c>
      <c r="E353" s="45">
        <v>44926</v>
      </c>
      <c r="F353" s="45">
        <v>45146</v>
      </c>
      <c r="G353" s="46">
        <v>58938</v>
      </c>
      <c r="H353" s="85">
        <v>61176.029260273972</v>
      </c>
      <c r="I353" s="85">
        <v>61176.029260273972</v>
      </c>
      <c r="J353" s="86">
        <v>1.3106710960519942E-6</v>
      </c>
    </row>
    <row r="354" spans="2:10" x14ac:dyDescent="0.25">
      <c r="B354" s="42" t="s">
        <v>1201</v>
      </c>
      <c r="C354" s="43" t="s">
        <v>1200</v>
      </c>
      <c r="D354" s="43" t="s">
        <v>1989</v>
      </c>
      <c r="E354" s="45">
        <v>44758</v>
      </c>
      <c r="F354" s="45">
        <v>45146</v>
      </c>
      <c r="G354" s="46">
        <v>9235514</v>
      </c>
      <c r="H354" s="85">
        <v>9854015.1074410956</v>
      </c>
      <c r="I354" s="85">
        <v>9854015.1074410956</v>
      </c>
      <c r="J354" s="86">
        <v>2.0538059073914176E-4</v>
      </c>
    </row>
    <row r="355" spans="2:10" x14ac:dyDescent="0.25">
      <c r="B355" s="42" t="s">
        <v>1201</v>
      </c>
      <c r="C355" s="43" t="s">
        <v>1200</v>
      </c>
      <c r="D355" s="43" t="s">
        <v>1989</v>
      </c>
      <c r="E355" s="45">
        <v>44789</v>
      </c>
      <c r="F355" s="45">
        <v>45146</v>
      </c>
      <c r="G355" s="46">
        <v>9617757</v>
      </c>
      <c r="H355" s="85">
        <v>10210395.281334247</v>
      </c>
      <c r="I355" s="85">
        <v>10210395.281334247</v>
      </c>
      <c r="J355" s="86">
        <v>2.1388096149770505E-4</v>
      </c>
    </row>
    <row r="356" spans="2:10" x14ac:dyDescent="0.25">
      <c r="B356" s="42" t="s">
        <v>1201</v>
      </c>
      <c r="C356" s="43" t="s">
        <v>1200</v>
      </c>
      <c r="D356" s="43" t="s">
        <v>1989</v>
      </c>
      <c r="E356" s="45">
        <v>44820</v>
      </c>
      <c r="F356" s="45">
        <v>45146</v>
      </c>
      <c r="G356" s="46">
        <v>9626396.7599999998</v>
      </c>
      <c r="H356" s="85">
        <v>10168059.600155836</v>
      </c>
      <c r="I356" s="85">
        <v>10168059.600155836</v>
      </c>
      <c r="J356" s="86">
        <v>2.1407309363162248E-4</v>
      </c>
    </row>
    <row r="357" spans="2:10" x14ac:dyDescent="0.25">
      <c r="B357" s="42" t="s">
        <v>1201</v>
      </c>
      <c r="C357" s="43" t="s">
        <v>1200</v>
      </c>
      <c r="D357" s="43" t="s">
        <v>1989</v>
      </c>
      <c r="E357" s="45">
        <v>44850</v>
      </c>
      <c r="F357" s="45">
        <v>45146</v>
      </c>
      <c r="G357" s="46">
        <v>9617755.6699999999</v>
      </c>
      <c r="H357" s="85">
        <v>10109130.759682629</v>
      </c>
      <c r="I357" s="85">
        <v>10109130.759682629</v>
      </c>
      <c r="J357" s="86">
        <v>2.1388093192098784E-4</v>
      </c>
    </row>
    <row r="358" spans="2:10" x14ac:dyDescent="0.25">
      <c r="B358" s="42" t="s">
        <v>1201</v>
      </c>
      <c r="C358" s="43" t="s">
        <v>1200</v>
      </c>
      <c r="D358" s="43" t="s">
        <v>1989</v>
      </c>
      <c r="E358" s="45">
        <v>44881</v>
      </c>
      <c r="F358" s="45">
        <v>45146</v>
      </c>
      <c r="G358" s="46">
        <v>9617756.6400000006</v>
      </c>
      <c r="H358" s="85">
        <v>10057670.193711782</v>
      </c>
      <c r="I358" s="85">
        <v>10057670.193711782</v>
      </c>
      <c r="J358" s="86">
        <v>2.1388095349197708E-4</v>
      </c>
    </row>
    <row r="359" spans="2:10" x14ac:dyDescent="0.25">
      <c r="B359" s="42" t="s">
        <v>1201</v>
      </c>
      <c r="C359" s="43" t="s">
        <v>1200</v>
      </c>
      <c r="D359" s="43" t="s">
        <v>1989</v>
      </c>
      <c r="E359" s="45">
        <v>44911</v>
      </c>
      <c r="F359" s="45">
        <v>45146</v>
      </c>
      <c r="G359" s="46">
        <v>9617757</v>
      </c>
      <c r="H359" s="85">
        <v>10007869.033931507</v>
      </c>
      <c r="I359" s="85">
        <v>10007869.033931507</v>
      </c>
      <c r="J359" s="86">
        <v>2.1388096149770505E-4</v>
      </c>
    </row>
    <row r="360" spans="2:10" x14ac:dyDescent="0.25">
      <c r="B360" s="42" t="s">
        <v>1201</v>
      </c>
      <c r="C360" s="43" t="s">
        <v>1200</v>
      </c>
      <c r="D360" s="43" t="s">
        <v>1989</v>
      </c>
      <c r="E360" s="45">
        <v>44942</v>
      </c>
      <c r="F360" s="45">
        <v>45146</v>
      </c>
      <c r="G360" s="46">
        <v>9617753.3800000008</v>
      </c>
      <c r="H360" s="85">
        <v>9956403.6990130413</v>
      </c>
      <c r="I360" s="85">
        <v>9956403.6990130413</v>
      </c>
      <c r="J360" s="86">
        <v>2.1388088099566279E-4</v>
      </c>
    </row>
    <row r="361" spans="2:10" x14ac:dyDescent="0.25">
      <c r="B361" s="42" t="s">
        <v>1201</v>
      </c>
      <c r="C361" s="43" t="s">
        <v>1200</v>
      </c>
      <c r="D361" s="43" t="s">
        <v>1989</v>
      </c>
      <c r="E361" s="45">
        <v>44973</v>
      </c>
      <c r="F361" s="45">
        <v>45146</v>
      </c>
      <c r="G361" s="46">
        <v>11156597</v>
      </c>
      <c r="H361" s="85">
        <v>11489736.043021917</v>
      </c>
      <c r="I361" s="85">
        <v>11489736.043021917</v>
      </c>
      <c r="J361" s="86">
        <v>2.4810189043062862E-4</v>
      </c>
    </row>
    <row r="362" spans="2:10" x14ac:dyDescent="0.25">
      <c r="B362" s="42" t="s">
        <v>1201</v>
      </c>
      <c r="C362" s="43" t="s">
        <v>1200</v>
      </c>
      <c r="D362" s="43" t="s">
        <v>1989</v>
      </c>
      <c r="E362" s="45">
        <v>45001</v>
      </c>
      <c r="F362" s="45">
        <v>45146</v>
      </c>
      <c r="G362" s="46">
        <v>11175308.84</v>
      </c>
      <c r="H362" s="85">
        <v>11454997.733844932</v>
      </c>
      <c r="I362" s="85">
        <v>11454997.733844932</v>
      </c>
      <c r="J362" s="86">
        <v>2.4851800682144525E-4</v>
      </c>
    </row>
    <row r="363" spans="2:10" x14ac:dyDescent="0.25">
      <c r="B363" s="42" t="s">
        <v>1201</v>
      </c>
      <c r="C363" s="43" t="s">
        <v>1200</v>
      </c>
      <c r="D363" s="43" t="s">
        <v>1989</v>
      </c>
      <c r="E363" s="45">
        <v>45032</v>
      </c>
      <c r="F363" s="45">
        <v>45146</v>
      </c>
      <c r="G363" s="46">
        <v>11165281</v>
      </c>
      <c r="H363" s="85">
        <v>11384977.02230685</v>
      </c>
      <c r="I363" s="85">
        <v>11384977.02230685</v>
      </c>
      <c r="J363" s="86">
        <v>2.4829500637955996E-4</v>
      </c>
    </row>
    <row r="364" spans="2:10" x14ac:dyDescent="0.25">
      <c r="B364" s="42" t="s">
        <v>1691</v>
      </c>
      <c r="C364" s="43" t="s">
        <v>1690</v>
      </c>
      <c r="D364" s="43" t="s">
        <v>1989</v>
      </c>
      <c r="E364" s="45">
        <v>43831</v>
      </c>
      <c r="F364" s="45">
        <v>45146</v>
      </c>
      <c r="G364" s="46">
        <v>489933</v>
      </c>
      <c r="H364" s="85">
        <v>601134.36817808216</v>
      </c>
      <c r="I364" s="85">
        <v>601134.36817808216</v>
      </c>
      <c r="J364" s="86">
        <v>1.089519532563103E-5</v>
      </c>
    </row>
    <row r="365" spans="2:10" x14ac:dyDescent="0.25">
      <c r="B365" s="42" t="s">
        <v>1691</v>
      </c>
      <c r="C365" s="43" t="s">
        <v>1690</v>
      </c>
      <c r="D365" s="43" t="s">
        <v>1989</v>
      </c>
      <c r="E365" s="45">
        <v>43882</v>
      </c>
      <c r="F365" s="45">
        <v>45146</v>
      </c>
      <c r="G365" s="46">
        <v>2559467.0099999998</v>
      </c>
      <c r="H365" s="85">
        <v>3117865.5769597804</v>
      </c>
      <c r="I365" s="85">
        <v>3117865.5769597804</v>
      </c>
      <c r="J365" s="86">
        <v>5.6917768354976754E-5</v>
      </c>
    </row>
    <row r="366" spans="2:10" x14ac:dyDescent="0.25">
      <c r="B366" s="42" t="s">
        <v>1691</v>
      </c>
      <c r="C366" s="43" t="s">
        <v>1690</v>
      </c>
      <c r="D366" s="43" t="s">
        <v>1989</v>
      </c>
      <c r="E366" s="45">
        <v>43883</v>
      </c>
      <c r="F366" s="45">
        <v>45146</v>
      </c>
      <c r="G366" s="46">
        <v>483903</v>
      </c>
      <c r="H366" s="85">
        <v>589392.52823835611</v>
      </c>
      <c r="I366" s="85">
        <v>589392.52823835611</v>
      </c>
      <c r="J366" s="86">
        <v>1.0761099382280501E-5</v>
      </c>
    </row>
    <row r="367" spans="2:10" x14ac:dyDescent="0.25">
      <c r="B367" s="42" t="s">
        <v>1691</v>
      </c>
      <c r="C367" s="43" t="s">
        <v>1690</v>
      </c>
      <c r="D367" s="43" t="s">
        <v>1989</v>
      </c>
      <c r="E367" s="45">
        <v>43977</v>
      </c>
      <c r="F367" s="45">
        <v>45146</v>
      </c>
      <c r="G367" s="46">
        <v>1259656</v>
      </c>
      <c r="H367" s="85">
        <v>1513820.0696767124</v>
      </c>
      <c r="I367" s="85">
        <v>1513820.0696767124</v>
      </c>
      <c r="J367" s="86">
        <v>2.8012397946460193E-5</v>
      </c>
    </row>
    <row r="368" spans="2:10" x14ac:dyDescent="0.25">
      <c r="B368" s="42" t="s">
        <v>1691</v>
      </c>
      <c r="C368" s="43" t="s">
        <v>1690</v>
      </c>
      <c r="D368" s="43" t="s">
        <v>1989</v>
      </c>
      <c r="E368" s="45">
        <v>44264</v>
      </c>
      <c r="F368" s="45">
        <v>45146</v>
      </c>
      <c r="G368" s="46">
        <v>1110463</v>
      </c>
      <c r="H368" s="85">
        <v>1279515.0193369864</v>
      </c>
      <c r="I368" s="85">
        <v>1279515.0193369864</v>
      </c>
      <c r="J368" s="86">
        <v>2.4694624136129248E-5</v>
      </c>
    </row>
    <row r="369" spans="2:10" x14ac:dyDescent="0.25">
      <c r="B369" s="42" t="s">
        <v>1691</v>
      </c>
      <c r="C369" s="43" t="s">
        <v>1690</v>
      </c>
      <c r="D369" s="43" t="s">
        <v>1989</v>
      </c>
      <c r="E369" s="45">
        <v>44461</v>
      </c>
      <c r="F369" s="45">
        <v>45146</v>
      </c>
      <c r="G369" s="46">
        <v>712950</v>
      </c>
      <c r="H369" s="85">
        <v>797244.12945205485</v>
      </c>
      <c r="I369" s="85">
        <v>797244.12945205485</v>
      </c>
      <c r="J369" s="86">
        <v>1.5854677083210649E-5</v>
      </c>
    </row>
    <row r="370" spans="2:10" x14ac:dyDescent="0.25">
      <c r="B370" s="42" t="s">
        <v>1691</v>
      </c>
      <c r="C370" s="43" t="s">
        <v>1690</v>
      </c>
      <c r="D370" s="43" t="s">
        <v>1989</v>
      </c>
      <c r="E370" s="45">
        <v>44509</v>
      </c>
      <c r="F370" s="45">
        <v>45146</v>
      </c>
      <c r="G370" s="46">
        <v>469850</v>
      </c>
      <c r="H370" s="85">
        <v>521509.0420547945</v>
      </c>
      <c r="I370" s="85">
        <v>521509.0420547945</v>
      </c>
      <c r="J370" s="86">
        <v>1.0448586896060766E-5</v>
      </c>
    </row>
    <row r="371" spans="2:10" x14ac:dyDescent="0.25">
      <c r="B371" s="42" t="s">
        <v>1691</v>
      </c>
      <c r="C371" s="43" t="s">
        <v>1690</v>
      </c>
      <c r="D371" s="43" t="s">
        <v>1989</v>
      </c>
      <c r="E371" s="45">
        <v>44534</v>
      </c>
      <c r="F371" s="45">
        <v>45146</v>
      </c>
      <c r="G371" s="46">
        <v>566740</v>
      </c>
      <c r="H371" s="85">
        <v>626606.3765479452</v>
      </c>
      <c r="I371" s="85">
        <v>626606.3765479452</v>
      </c>
      <c r="J371" s="86">
        <v>1.2603239624291751E-5</v>
      </c>
    </row>
    <row r="372" spans="2:10" x14ac:dyDescent="0.25">
      <c r="B372" s="42" t="s">
        <v>1691</v>
      </c>
      <c r="C372" s="43" t="s">
        <v>1690</v>
      </c>
      <c r="D372" s="43" t="s">
        <v>1989</v>
      </c>
      <c r="E372" s="45">
        <v>44610</v>
      </c>
      <c r="F372" s="45">
        <v>45146</v>
      </c>
      <c r="G372" s="46">
        <v>305100</v>
      </c>
      <c r="H372" s="85">
        <v>333326.34739726025</v>
      </c>
      <c r="I372" s="85">
        <v>333326.34739726025</v>
      </c>
      <c r="J372" s="86">
        <v>6.7848544471387462E-6</v>
      </c>
    </row>
    <row r="373" spans="2:10" x14ac:dyDescent="0.25">
      <c r="B373" s="42" t="s">
        <v>1691</v>
      </c>
      <c r="C373" s="43" t="s">
        <v>1690</v>
      </c>
      <c r="D373" s="43" t="s">
        <v>1989</v>
      </c>
      <c r="E373" s="45">
        <v>44643</v>
      </c>
      <c r="F373" s="45">
        <v>45146</v>
      </c>
      <c r="G373" s="46">
        <v>360200</v>
      </c>
      <c r="H373" s="85">
        <v>391472.2679452055</v>
      </c>
      <c r="I373" s="85">
        <v>391472.2679452055</v>
      </c>
      <c r="J373" s="86">
        <v>8.0101755878707842E-6</v>
      </c>
    </row>
    <row r="374" spans="2:10" x14ac:dyDescent="0.25">
      <c r="B374" s="42" t="s">
        <v>1691</v>
      </c>
      <c r="C374" s="43" t="s">
        <v>1690</v>
      </c>
      <c r="D374" s="43" t="s">
        <v>1989</v>
      </c>
      <c r="E374" s="45">
        <v>44693</v>
      </c>
      <c r="F374" s="45">
        <v>45146</v>
      </c>
      <c r="G374" s="46">
        <v>832600.01</v>
      </c>
      <c r="H374" s="85">
        <v>897700.20639832877</v>
      </c>
      <c r="I374" s="85">
        <v>897700.20639832877</v>
      </c>
      <c r="J374" s="86">
        <v>1.8515469946038232E-5</v>
      </c>
    </row>
    <row r="375" spans="2:10" x14ac:dyDescent="0.25">
      <c r="B375" s="42" t="s">
        <v>1691</v>
      </c>
      <c r="C375" s="43" t="s">
        <v>1690</v>
      </c>
      <c r="D375" s="43" t="s">
        <v>1989</v>
      </c>
      <c r="E375" s="45">
        <v>44736</v>
      </c>
      <c r="F375" s="45">
        <v>45146</v>
      </c>
      <c r="G375" s="46">
        <v>261000</v>
      </c>
      <c r="H375" s="85">
        <v>279470.21917808219</v>
      </c>
      <c r="I375" s="85">
        <v>279470.21917808219</v>
      </c>
      <c r="J375" s="86">
        <v>5.8041527718886029E-6</v>
      </c>
    </row>
    <row r="376" spans="2:10" x14ac:dyDescent="0.25">
      <c r="B376" s="42" t="s">
        <v>1691</v>
      </c>
      <c r="C376" s="43" t="s">
        <v>1690</v>
      </c>
      <c r="D376" s="43" t="s">
        <v>1989</v>
      </c>
      <c r="E376" s="45">
        <v>44786</v>
      </c>
      <c r="F376" s="45">
        <v>45146</v>
      </c>
      <c r="G376" s="46">
        <v>410732.77</v>
      </c>
      <c r="H376" s="85">
        <v>436254.46650301374</v>
      </c>
      <c r="I376" s="85">
        <v>436254.46650301374</v>
      </c>
      <c r="J376" s="86">
        <v>9.1339300593907446E-6</v>
      </c>
    </row>
    <row r="377" spans="2:10" x14ac:dyDescent="0.25">
      <c r="B377" s="42" t="s">
        <v>1691</v>
      </c>
      <c r="C377" s="43" t="s">
        <v>1690</v>
      </c>
      <c r="D377" s="43" t="s">
        <v>1989</v>
      </c>
      <c r="E377" s="45">
        <v>44820</v>
      </c>
      <c r="F377" s="45">
        <v>45146</v>
      </c>
      <c r="G377" s="46">
        <v>279798</v>
      </c>
      <c r="H377" s="85">
        <v>295541.81184657535</v>
      </c>
      <c r="I377" s="85">
        <v>295541.81184657535</v>
      </c>
      <c r="J377" s="86">
        <v>6.2221852002639363E-6</v>
      </c>
    </row>
    <row r="378" spans="2:10" x14ac:dyDescent="0.25">
      <c r="B378" s="42" t="s">
        <v>1691</v>
      </c>
      <c r="C378" s="43" t="s">
        <v>1690</v>
      </c>
      <c r="D378" s="43" t="s">
        <v>1989</v>
      </c>
      <c r="E378" s="45">
        <v>44861</v>
      </c>
      <c r="F378" s="45">
        <v>45146</v>
      </c>
      <c r="G378" s="46">
        <v>559999.52</v>
      </c>
      <c r="H378" s="85">
        <v>587546.89364821918</v>
      </c>
      <c r="I378" s="85">
        <v>587546.89364821918</v>
      </c>
      <c r="J378" s="86">
        <v>1.2453343932047078E-5</v>
      </c>
    </row>
    <row r="379" spans="2:10" x14ac:dyDescent="0.25">
      <c r="B379" s="42" t="s">
        <v>1691</v>
      </c>
      <c r="C379" s="43" t="s">
        <v>1690</v>
      </c>
      <c r="D379" s="43" t="s">
        <v>1989</v>
      </c>
      <c r="E379" s="45">
        <v>44890</v>
      </c>
      <c r="F379" s="45">
        <v>45146</v>
      </c>
      <c r="G379" s="46">
        <v>455180</v>
      </c>
      <c r="H379" s="85">
        <v>475292.72065753426</v>
      </c>
      <c r="I379" s="85">
        <v>475292.72065753426</v>
      </c>
      <c r="J379" s="86">
        <v>1.0122353481640821E-5</v>
      </c>
    </row>
    <row r="380" spans="2:10" x14ac:dyDescent="0.25">
      <c r="B380" s="42" t="s">
        <v>1691</v>
      </c>
      <c r="C380" s="43" t="s">
        <v>1690</v>
      </c>
      <c r="D380" s="43" t="s">
        <v>1989</v>
      </c>
      <c r="E380" s="45">
        <v>44926</v>
      </c>
      <c r="F380" s="45">
        <v>45146</v>
      </c>
      <c r="G380" s="46">
        <v>677409</v>
      </c>
      <c r="H380" s="85">
        <v>703131.98284931504</v>
      </c>
      <c r="I380" s="85">
        <v>703131.98284931504</v>
      </c>
      <c r="J380" s="86">
        <v>1.5064311590238647E-5</v>
      </c>
    </row>
    <row r="381" spans="2:10" x14ac:dyDescent="0.25">
      <c r="B381" s="42" t="s">
        <v>172</v>
      </c>
      <c r="C381" s="43" t="s">
        <v>171</v>
      </c>
      <c r="D381" s="43" t="s">
        <v>1989</v>
      </c>
      <c r="E381" s="45">
        <v>44818</v>
      </c>
      <c r="F381" s="45">
        <v>45146</v>
      </c>
      <c r="G381" s="46">
        <v>2833416</v>
      </c>
      <c r="H381" s="85">
        <v>2993826.1595178084</v>
      </c>
      <c r="I381" s="85">
        <v>2993826.1595178084</v>
      </c>
      <c r="J381" s="86">
        <v>6.3009882491622671E-5</v>
      </c>
    </row>
    <row r="382" spans="2:10" x14ac:dyDescent="0.25">
      <c r="B382" s="42" t="s">
        <v>1073</v>
      </c>
      <c r="C382" s="43" t="s">
        <v>1072</v>
      </c>
      <c r="D382" s="43" t="s">
        <v>1989</v>
      </c>
      <c r="E382" s="45">
        <v>44676</v>
      </c>
      <c r="F382" s="45">
        <v>45146</v>
      </c>
      <c r="G382" s="46">
        <v>2865337</v>
      </c>
      <c r="H382" s="85">
        <v>3097782.5577260274</v>
      </c>
      <c r="I382" s="85">
        <v>3097782.5577260274</v>
      </c>
      <c r="J382" s="86">
        <v>6.3719745942317915E-5</v>
      </c>
    </row>
    <row r="383" spans="2:10" x14ac:dyDescent="0.25">
      <c r="B383" s="42" t="s">
        <v>1073</v>
      </c>
      <c r="C383" s="43" t="s">
        <v>1072</v>
      </c>
      <c r="D383" s="43" t="s">
        <v>1989</v>
      </c>
      <c r="E383" s="45">
        <v>44706</v>
      </c>
      <c r="F383" s="45">
        <v>45146</v>
      </c>
      <c r="G383" s="46">
        <v>2865337</v>
      </c>
      <c r="H383" s="85">
        <v>3082945.6072328766</v>
      </c>
      <c r="I383" s="85">
        <v>3082945.6072328766</v>
      </c>
      <c r="J383" s="86">
        <v>6.3719745942317915E-5</v>
      </c>
    </row>
    <row r="384" spans="2:10" x14ac:dyDescent="0.25">
      <c r="B384" s="42" t="s">
        <v>1073</v>
      </c>
      <c r="C384" s="43" t="s">
        <v>1072</v>
      </c>
      <c r="D384" s="43" t="s">
        <v>1989</v>
      </c>
      <c r="E384" s="45">
        <v>44736</v>
      </c>
      <c r="F384" s="45">
        <v>45146</v>
      </c>
      <c r="G384" s="46">
        <v>2865337</v>
      </c>
      <c r="H384" s="85">
        <v>3068108.6567397262</v>
      </c>
      <c r="I384" s="85">
        <v>3068108.6567397262</v>
      </c>
      <c r="J384" s="86">
        <v>6.3719745942317915E-5</v>
      </c>
    </row>
    <row r="385" spans="2:10" x14ac:dyDescent="0.25">
      <c r="B385" s="42" t="s">
        <v>1073</v>
      </c>
      <c r="C385" s="43" t="s">
        <v>1072</v>
      </c>
      <c r="D385" s="43" t="s">
        <v>1989</v>
      </c>
      <c r="E385" s="45">
        <v>44767</v>
      </c>
      <c r="F385" s="45">
        <v>45146</v>
      </c>
      <c r="G385" s="46">
        <v>2865337.5</v>
      </c>
      <c r="H385" s="85">
        <v>3052777.6739383563</v>
      </c>
      <c r="I385" s="85">
        <v>3052777.6739383563</v>
      </c>
      <c r="J385" s="86">
        <v>6.371975706138452E-5</v>
      </c>
    </row>
    <row r="386" spans="2:10" x14ac:dyDescent="0.25">
      <c r="B386" s="42" t="s">
        <v>1073</v>
      </c>
      <c r="C386" s="43" t="s">
        <v>1072</v>
      </c>
      <c r="D386" s="43" t="s">
        <v>1989</v>
      </c>
      <c r="E386" s="45">
        <v>44796</v>
      </c>
      <c r="F386" s="45">
        <v>45146</v>
      </c>
      <c r="G386" s="46">
        <v>2865337.5</v>
      </c>
      <c r="H386" s="85">
        <v>3038435.2859589038</v>
      </c>
      <c r="I386" s="85">
        <v>3038435.2859589038</v>
      </c>
      <c r="J386" s="86">
        <v>6.371975706138452E-5</v>
      </c>
    </row>
    <row r="387" spans="2:10" x14ac:dyDescent="0.25">
      <c r="B387" s="42" t="s">
        <v>1073</v>
      </c>
      <c r="C387" s="43" t="s">
        <v>1072</v>
      </c>
      <c r="D387" s="43" t="s">
        <v>1989</v>
      </c>
      <c r="E387" s="45">
        <v>44860</v>
      </c>
      <c r="F387" s="45">
        <v>45146</v>
      </c>
      <c r="G387" s="46">
        <v>2865337.5</v>
      </c>
      <c r="H387" s="85">
        <v>3006783.1193835614</v>
      </c>
      <c r="I387" s="85">
        <v>3006783.1193835614</v>
      </c>
      <c r="J387" s="86">
        <v>6.371975706138452E-5</v>
      </c>
    </row>
    <row r="388" spans="2:10" x14ac:dyDescent="0.25">
      <c r="B388" s="42" t="s">
        <v>1073</v>
      </c>
      <c r="C388" s="43" t="s">
        <v>1072</v>
      </c>
      <c r="D388" s="43" t="s">
        <v>1989</v>
      </c>
      <c r="E388" s="45">
        <v>44859</v>
      </c>
      <c r="F388" s="45">
        <v>45146</v>
      </c>
      <c r="G388" s="46">
        <v>2865337.5</v>
      </c>
      <c r="H388" s="85">
        <v>3007277.6844863012</v>
      </c>
      <c r="I388" s="85">
        <v>3007277.6844863012</v>
      </c>
      <c r="J388" s="86">
        <v>6.371975706138452E-5</v>
      </c>
    </row>
    <row r="389" spans="2:10" x14ac:dyDescent="0.25">
      <c r="B389" s="42" t="s">
        <v>1073</v>
      </c>
      <c r="C389" s="43" t="s">
        <v>1072</v>
      </c>
      <c r="D389" s="43" t="s">
        <v>1989</v>
      </c>
      <c r="E389" s="45">
        <v>44889</v>
      </c>
      <c r="F389" s="45">
        <v>45146</v>
      </c>
      <c r="G389" s="46">
        <v>2865337.5</v>
      </c>
      <c r="H389" s="85">
        <v>2992440.7314041094</v>
      </c>
      <c r="I389" s="85">
        <v>2992440.7314041094</v>
      </c>
      <c r="J389" s="86">
        <v>6.371975706138452E-5</v>
      </c>
    </row>
    <row r="390" spans="2:10" x14ac:dyDescent="0.25">
      <c r="B390" s="42" t="s">
        <v>1073</v>
      </c>
      <c r="C390" s="43" t="s">
        <v>1072</v>
      </c>
      <c r="D390" s="43" t="s">
        <v>1989</v>
      </c>
      <c r="E390" s="45">
        <v>44918</v>
      </c>
      <c r="F390" s="45">
        <v>45146</v>
      </c>
      <c r="G390" s="46">
        <v>2865337.5</v>
      </c>
      <c r="H390" s="85">
        <v>2978098.3434246574</v>
      </c>
      <c r="I390" s="85">
        <v>2978098.3434246574</v>
      </c>
      <c r="J390" s="86">
        <v>6.371975706138452E-5</v>
      </c>
    </row>
    <row r="391" spans="2:10" x14ac:dyDescent="0.25">
      <c r="B391" s="42" t="s">
        <v>1073</v>
      </c>
      <c r="C391" s="43" t="s">
        <v>1072</v>
      </c>
      <c r="D391" s="43" t="s">
        <v>1989</v>
      </c>
      <c r="E391" s="45">
        <v>44949</v>
      </c>
      <c r="F391" s="45">
        <v>45146</v>
      </c>
      <c r="G391" s="46">
        <v>2865337.5</v>
      </c>
      <c r="H391" s="85">
        <v>2962766.8252397259</v>
      </c>
      <c r="I391" s="85">
        <v>2962766.8252397259</v>
      </c>
      <c r="J391" s="86">
        <v>6.371975706138452E-5</v>
      </c>
    </row>
    <row r="392" spans="2:10" x14ac:dyDescent="0.25">
      <c r="B392" s="42" t="s">
        <v>1073</v>
      </c>
      <c r="C392" s="43" t="s">
        <v>1072</v>
      </c>
      <c r="D392" s="43" t="s">
        <v>1989</v>
      </c>
      <c r="E392" s="45">
        <v>44979</v>
      </c>
      <c r="F392" s="45">
        <v>45146</v>
      </c>
      <c r="G392" s="46">
        <v>2865337.5</v>
      </c>
      <c r="H392" s="85">
        <v>2947929.8721575341</v>
      </c>
      <c r="I392" s="85">
        <v>2947929.8721575341</v>
      </c>
      <c r="J392" s="86">
        <v>6.371975706138452E-5</v>
      </c>
    </row>
    <row r="393" spans="2:10" x14ac:dyDescent="0.25">
      <c r="B393" s="42" t="s">
        <v>521</v>
      </c>
      <c r="C393" s="43" t="s">
        <v>520</v>
      </c>
      <c r="D393" s="43" t="s">
        <v>1989</v>
      </c>
      <c r="E393" s="45">
        <v>44460</v>
      </c>
      <c r="F393" s="45">
        <v>45146</v>
      </c>
      <c r="G393" s="46">
        <v>14776912.810000001</v>
      </c>
      <c r="H393" s="85">
        <v>16526580.256089261</v>
      </c>
      <c r="I393" s="85">
        <v>16526580.256089261</v>
      </c>
      <c r="J393" s="86">
        <v>3.2861095573225176E-4</v>
      </c>
    </row>
    <row r="394" spans="2:10" x14ac:dyDescent="0.25">
      <c r="B394" s="42" t="s">
        <v>521</v>
      </c>
      <c r="C394" s="43" t="s">
        <v>520</v>
      </c>
      <c r="D394" s="43" t="s">
        <v>1989</v>
      </c>
      <c r="E394" s="45">
        <v>44464</v>
      </c>
      <c r="F394" s="45">
        <v>45146</v>
      </c>
      <c r="G394" s="46">
        <v>10623892</v>
      </c>
      <c r="H394" s="85">
        <v>11874484.174443835</v>
      </c>
      <c r="I394" s="85">
        <v>11874484.174443835</v>
      </c>
      <c r="J394" s="86">
        <v>2.362555256706711E-4</v>
      </c>
    </row>
    <row r="395" spans="2:10" x14ac:dyDescent="0.25">
      <c r="B395" s="42" t="s">
        <v>521</v>
      </c>
      <c r="C395" s="43" t="s">
        <v>520</v>
      </c>
      <c r="D395" s="43" t="s">
        <v>1989</v>
      </c>
      <c r="E395" s="45">
        <v>44487</v>
      </c>
      <c r="F395" s="45">
        <v>45146</v>
      </c>
      <c r="G395" s="46">
        <v>3478382</v>
      </c>
      <c r="H395" s="85">
        <v>3874031.2753260275</v>
      </c>
      <c r="I395" s="85">
        <v>3874031.2753260275</v>
      </c>
      <c r="J395" s="86">
        <v>7.7352722325622317E-5</v>
      </c>
    </row>
    <row r="396" spans="2:10" x14ac:dyDescent="0.25">
      <c r="B396" s="42" t="s">
        <v>521</v>
      </c>
      <c r="C396" s="43" t="s">
        <v>520</v>
      </c>
      <c r="D396" s="43" t="s">
        <v>1989</v>
      </c>
      <c r="E396" s="45">
        <v>44501</v>
      </c>
      <c r="F396" s="45">
        <v>45146</v>
      </c>
      <c r="G396" s="46">
        <v>2601244.7999999998</v>
      </c>
      <c r="H396" s="85">
        <v>2890838.1765698628</v>
      </c>
      <c r="I396" s="85">
        <v>2890838.1765698628</v>
      </c>
      <c r="J396" s="86">
        <v>5.7846828414869019E-5</v>
      </c>
    </row>
    <row r="397" spans="2:10" x14ac:dyDescent="0.25">
      <c r="B397" s="42" t="s">
        <v>521</v>
      </c>
      <c r="C397" s="43" t="s">
        <v>520</v>
      </c>
      <c r="D397" s="43" t="s">
        <v>1989</v>
      </c>
      <c r="E397" s="45">
        <v>44506</v>
      </c>
      <c r="F397" s="45">
        <v>45146</v>
      </c>
      <c r="G397" s="46">
        <v>3543122.4</v>
      </c>
      <c r="H397" s="85">
        <v>3934516.0853917808</v>
      </c>
      <c r="I397" s="85">
        <v>3934516.0853917808</v>
      </c>
      <c r="J397" s="86">
        <v>7.879242796590268E-5</v>
      </c>
    </row>
    <row r="398" spans="2:10" x14ac:dyDescent="0.25">
      <c r="B398" s="42" t="s">
        <v>521</v>
      </c>
      <c r="C398" s="43" t="s">
        <v>520</v>
      </c>
      <c r="D398" s="43" t="s">
        <v>1989</v>
      </c>
      <c r="E398" s="45">
        <v>44506</v>
      </c>
      <c r="F398" s="45">
        <v>45146</v>
      </c>
      <c r="G398" s="46">
        <v>22636</v>
      </c>
      <c r="H398" s="85">
        <v>25136.502794520547</v>
      </c>
      <c r="I398" s="85">
        <v>25136.502794520547</v>
      </c>
      <c r="J398" s="86">
        <v>5.0338238369528897E-7</v>
      </c>
    </row>
    <row r="399" spans="2:10" x14ac:dyDescent="0.25">
      <c r="B399" s="42" t="s">
        <v>521</v>
      </c>
      <c r="C399" s="43" t="s">
        <v>520</v>
      </c>
      <c r="D399" s="43" t="s">
        <v>1989</v>
      </c>
      <c r="E399" s="45">
        <v>44526</v>
      </c>
      <c r="F399" s="45">
        <v>45146</v>
      </c>
      <c r="G399" s="46">
        <v>2433923</v>
      </c>
      <c r="H399" s="85">
        <v>2694386.1024109591</v>
      </c>
      <c r="I399" s="85">
        <v>2694386.1024109591</v>
      </c>
      <c r="J399" s="86">
        <v>5.4125903934917336E-5</v>
      </c>
    </row>
    <row r="400" spans="2:10" x14ac:dyDescent="0.25">
      <c r="B400" s="42" t="s">
        <v>521</v>
      </c>
      <c r="C400" s="43" t="s">
        <v>520</v>
      </c>
      <c r="D400" s="43" t="s">
        <v>1989</v>
      </c>
      <c r="E400" s="45">
        <v>44526</v>
      </c>
      <c r="F400" s="45">
        <v>45146</v>
      </c>
      <c r="G400" s="46">
        <v>86275</v>
      </c>
      <c r="H400" s="85">
        <v>95507.606849315067</v>
      </c>
      <c r="I400" s="85">
        <v>95507.606849315067</v>
      </c>
      <c r="J400" s="86">
        <v>1.9185949440409549E-6</v>
      </c>
    </row>
    <row r="401" spans="2:10" x14ac:dyDescent="0.25">
      <c r="B401" s="42" t="s">
        <v>521</v>
      </c>
      <c r="C401" s="43" t="s">
        <v>520</v>
      </c>
      <c r="D401" s="43" t="s">
        <v>1989</v>
      </c>
      <c r="E401" s="45">
        <v>44729</v>
      </c>
      <c r="F401" s="45">
        <v>45146</v>
      </c>
      <c r="G401" s="46">
        <v>21137199</v>
      </c>
      <c r="H401" s="85">
        <v>22658556.136791781</v>
      </c>
      <c r="I401" s="85">
        <v>22658556.136791781</v>
      </c>
      <c r="J401" s="86">
        <v>4.7005184737858622E-4</v>
      </c>
    </row>
    <row r="402" spans="2:10" x14ac:dyDescent="0.25">
      <c r="B402" s="42" t="s">
        <v>764</v>
      </c>
      <c r="C402" s="43" t="s">
        <v>763</v>
      </c>
      <c r="D402" s="43" t="s">
        <v>1989</v>
      </c>
      <c r="E402" s="45">
        <v>43725</v>
      </c>
      <c r="F402" s="45">
        <v>45146</v>
      </c>
      <c r="G402" s="46">
        <v>784944</v>
      </c>
      <c r="H402" s="85">
        <v>977466.03208767122</v>
      </c>
      <c r="I402" s="85">
        <v>977466.03208767122</v>
      </c>
      <c r="J402" s="86">
        <v>1.7455689246656427E-5</v>
      </c>
    </row>
    <row r="403" spans="2:10" x14ac:dyDescent="0.25">
      <c r="B403" s="42" t="s">
        <v>764</v>
      </c>
      <c r="C403" s="43" t="s">
        <v>763</v>
      </c>
      <c r="D403" s="43" t="s">
        <v>1989</v>
      </c>
      <c r="E403" s="45">
        <v>43728</v>
      </c>
      <c r="F403" s="45">
        <v>45146</v>
      </c>
      <c r="G403" s="46">
        <v>171050</v>
      </c>
      <c r="H403" s="85">
        <v>212914.60465753425</v>
      </c>
      <c r="I403" s="85">
        <v>212914.60465753425</v>
      </c>
      <c r="J403" s="86">
        <v>3.8038326882434698E-6</v>
      </c>
    </row>
    <row r="404" spans="2:10" x14ac:dyDescent="0.25">
      <c r="B404" s="42" t="s">
        <v>764</v>
      </c>
      <c r="C404" s="43" t="s">
        <v>763</v>
      </c>
      <c r="D404" s="43" t="s">
        <v>1989</v>
      </c>
      <c r="E404" s="45">
        <v>43756</v>
      </c>
      <c r="F404" s="45">
        <v>45146</v>
      </c>
      <c r="G404" s="46">
        <v>38900</v>
      </c>
      <c r="H404" s="85">
        <v>48232.80273972603</v>
      </c>
      <c r="I404" s="85">
        <v>48232.80273972603</v>
      </c>
      <c r="J404" s="86">
        <v>8.6506338247688371E-7</v>
      </c>
    </row>
    <row r="405" spans="2:10" x14ac:dyDescent="0.25">
      <c r="B405" s="42" t="s">
        <v>764</v>
      </c>
      <c r="C405" s="43" t="s">
        <v>763</v>
      </c>
      <c r="D405" s="43" t="s">
        <v>1989</v>
      </c>
      <c r="E405" s="45">
        <v>43831</v>
      </c>
      <c r="F405" s="45">
        <v>45146</v>
      </c>
      <c r="G405" s="46">
        <v>679605</v>
      </c>
      <c r="H405" s="85">
        <v>833856.71568493149</v>
      </c>
      <c r="I405" s="85">
        <v>833856.71568493149</v>
      </c>
      <c r="J405" s="86">
        <v>1.5113146530802123E-5</v>
      </c>
    </row>
    <row r="406" spans="2:10" x14ac:dyDescent="0.25">
      <c r="B406" s="42" t="s">
        <v>764</v>
      </c>
      <c r="C406" s="43" t="s">
        <v>763</v>
      </c>
      <c r="D406" s="43" t="s">
        <v>1989</v>
      </c>
      <c r="E406" s="45">
        <v>44926</v>
      </c>
      <c r="F406" s="45">
        <v>45146</v>
      </c>
      <c r="G406" s="46">
        <v>24414</v>
      </c>
      <c r="H406" s="85">
        <v>25341.063123287669</v>
      </c>
      <c r="I406" s="85">
        <v>25341.063123287669</v>
      </c>
      <c r="J406" s="86">
        <v>5.4292178457045346E-7</v>
      </c>
    </row>
    <row r="407" spans="2:10" x14ac:dyDescent="0.25">
      <c r="B407" s="42" t="s">
        <v>1746</v>
      </c>
      <c r="C407" s="43" t="s">
        <v>1757</v>
      </c>
      <c r="D407" s="43" t="s">
        <v>1989</v>
      </c>
      <c r="E407" s="45">
        <v>44973</v>
      </c>
      <c r="F407" s="45">
        <v>45146</v>
      </c>
      <c r="G407" s="46">
        <v>126180</v>
      </c>
      <c r="H407" s="85">
        <v>129947.76936986302</v>
      </c>
      <c r="I407" s="85">
        <v>129947.76936986302</v>
      </c>
      <c r="J407" s="86">
        <v>2.8060076504095937E-6</v>
      </c>
    </row>
    <row r="408" spans="2:10" x14ac:dyDescent="0.25">
      <c r="B408" s="42" t="s">
        <v>180</v>
      </c>
      <c r="C408" s="43" t="s">
        <v>179</v>
      </c>
      <c r="D408" s="43" t="s">
        <v>1989</v>
      </c>
      <c r="E408" s="45">
        <v>44875</v>
      </c>
      <c r="F408" s="45">
        <v>45146</v>
      </c>
      <c r="G408" s="46">
        <v>640800</v>
      </c>
      <c r="H408" s="85">
        <v>670773.63945205475</v>
      </c>
      <c r="I408" s="85">
        <v>670773.63945205475</v>
      </c>
      <c r="J408" s="86">
        <v>1.4250195770981673E-5</v>
      </c>
    </row>
    <row r="409" spans="2:10" x14ac:dyDescent="0.25">
      <c r="B409" s="42" t="s">
        <v>783</v>
      </c>
      <c r="C409" s="43" t="s">
        <v>782</v>
      </c>
      <c r="D409" s="43" t="s">
        <v>1989</v>
      </c>
      <c r="E409" s="45">
        <v>44862</v>
      </c>
      <c r="F409" s="45">
        <v>45146</v>
      </c>
      <c r="G409" s="46">
        <v>770723.31</v>
      </c>
      <c r="H409" s="85">
        <v>808503.53318498633</v>
      </c>
      <c r="I409" s="85">
        <v>808503.53318498633</v>
      </c>
      <c r="J409" s="86">
        <v>1.713944764787609E-5</v>
      </c>
    </row>
    <row r="410" spans="2:10" x14ac:dyDescent="0.25">
      <c r="B410" s="42" t="s">
        <v>783</v>
      </c>
      <c r="C410" s="43" t="s">
        <v>782</v>
      </c>
      <c r="D410" s="43" t="s">
        <v>1989</v>
      </c>
      <c r="E410" s="45">
        <v>44862</v>
      </c>
      <c r="F410" s="45">
        <v>45146</v>
      </c>
      <c r="G410" s="46">
        <v>453881</v>
      </c>
      <c r="H410" s="85">
        <v>476129.87356712332</v>
      </c>
      <c r="I410" s="85">
        <v>476129.87356712332</v>
      </c>
      <c r="J410" s="86">
        <v>1.0093466146580732E-5</v>
      </c>
    </row>
    <row r="411" spans="2:10" x14ac:dyDescent="0.25">
      <c r="B411" s="42" t="s">
        <v>783</v>
      </c>
      <c r="C411" s="43" t="s">
        <v>782</v>
      </c>
      <c r="D411" s="43" t="s">
        <v>1989</v>
      </c>
      <c r="E411" s="45">
        <v>44899</v>
      </c>
      <c r="F411" s="45">
        <v>45146</v>
      </c>
      <c r="G411" s="46">
        <v>833594.68</v>
      </c>
      <c r="H411" s="85">
        <v>869133.21922049322</v>
      </c>
      <c r="I411" s="85">
        <v>869133.21922049322</v>
      </c>
      <c r="J411" s="86">
        <v>1.8537589550013767E-5</v>
      </c>
    </row>
    <row r="412" spans="2:10" x14ac:dyDescent="0.25">
      <c r="B412" s="42" t="s">
        <v>783</v>
      </c>
      <c r="C412" s="43" t="s">
        <v>782</v>
      </c>
      <c r="D412" s="43" t="s">
        <v>1989</v>
      </c>
      <c r="E412" s="45">
        <v>44919</v>
      </c>
      <c r="F412" s="45">
        <v>45146</v>
      </c>
      <c r="G412" s="46">
        <v>989645.87</v>
      </c>
      <c r="H412" s="85">
        <v>1028421.0085941644</v>
      </c>
      <c r="I412" s="85">
        <v>1028421.0085941644</v>
      </c>
      <c r="J412" s="86">
        <v>2.2007876703251372E-5</v>
      </c>
    </row>
    <row r="413" spans="2:10" x14ac:dyDescent="0.25">
      <c r="B413" s="42" t="s">
        <v>783</v>
      </c>
      <c r="C413" s="43" t="s">
        <v>782</v>
      </c>
      <c r="D413" s="43" t="s">
        <v>1989</v>
      </c>
      <c r="E413" s="45">
        <v>44925</v>
      </c>
      <c r="F413" s="45">
        <v>45146</v>
      </c>
      <c r="G413" s="46">
        <v>1008025.2</v>
      </c>
      <c r="H413" s="85">
        <v>1046476.5283824657</v>
      </c>
      <c r="I413" s="85">
        <v>1046476.5283824657</v>
      </c>
      <c r="J413" s="86">
        <v>2.2416598692389132E-5</v>
      </c>
    </row>
    <row r="414" spans="2:10" x14ac:dyDescent="0.25">
      <c r="B414" s="42" t="s">
        <v>783</v>
      </c>
      <c r="C414" s="43" t="s">
        <v>782</v>
      </c>
      <c r="D414" s="43" t="s">
        <v>1989</v>
      </c>
      <c r="E414" s="45">
        <v>44895</v>
      </c>
      <c r="F414" s="45">
        <v>45146</v>
      </c>
      <c r="G414" s="46">
        <v>7623.72</v>
      </c>
      <c r="H414" s="85">
        <v>7954.0046146849318</v>
      </c>
      <c r="I414" s="85">
        <v>7954.0046146849318</v>
      </c>
      <c r="J414" s="86">
        <v>1.6953730103487579E-7</v>
      </c>
    </row>
    <row r="415" spans="2:10" x14ac:dyDescent="0.25">
      <c r="B415" s="42" t="s">
        <v>778</v>
      </c>
      <c r="C415" s="43" t="s">
        <v>777</v>
      </c>
      <c r="D415" s="43" t="s">
        <v>1989</v>
      </c>
      <c r="E415" s="45">
        <v>43501</v>
      </c>
      <c r="F415" s="45">
        <v>45146</v>
      </c>
      <c r="G415" s="46">
        <v>4821710</v>
      </c>
      <c r="H415" s="85">
        <v>6190745.3858904112</v>
      </c>
      <c r="I415" s="85">
        <v>6190745.3858904112</v>
      </c>
      <c r="J415" s="86">
        <v>1.0722582935533715E-4</v>
      </c>
    </row>
    <row r="416" spans="2:10" x14ac:dyDescent="0.25">
      <c r="B416" s="42" t="s">
        <v>1242</v>
      </c>
      <c r="C416" s="43" t="s">
        <v>1241</v>
      </c>
      <c r="D416" s="43" t="s">
        <v>1989</v>
      </c>
      <c r="E416" s="45">
        <v>44853</v>
      </c>
      <c r="F416" s="45">
        <v>45146</v>
      </c>
      <c r="G416" s="46">
        <v>300000</v>
      </c>
      <c r="H416" s="85">
        <v>315171.78082191781</v>
      </c>
      <c r="I416" s="85">
        <v>315171.78082191781</v>
      </c>
      <c r="J416" s="86">
        <v>6.67143996768805E-6</v>
      </c>
    </row>
    <row r="417" spans="2:10" x14ac:dyDescent="0.25">
      <c r="B417" s="42" t="s">
        <v>1242</v>
      </c>
      <c r="C417" s="43" t="s">
        <v>1241</v>
      </c>
      <c r="D417" s="43" t="s">
        <v>1989</v>
      </c>
      <c r="E417" s="45">
        <v>44869</v>
      </c>
      <c r="F417" s="45">
        <v>45146</v>
      </c>
      <c r="G417" s="46">
        <v>2350000</v>
      </c>
      <c r="H417" s="85">
        <v>2462355.7534246575</v>
      </c>
      <c r="I417" s="85">
        <v>2462355.7534246575</v>
      </c>
      <c r="J417" s="86">
        <v>5.2259613080223052E-5</v>
      </c>
    </row>
    <row r="418" spans="2:10" x14ac:dyDescent="0.25">
      <c r="B418" s="42" t="s">
        <v>1242</v>
      </c>
      <c r="C418" s="43" t="s">
        <v>1241</v>
      </c>
      <c r="D418" s="43" t="s">
        <v>1989</v>
      </c>
      <c r="E418" s="45">
        <v>44888</v>
      </c>
      <c r="F418" s="45">
        <v>45146</v>
      </c>
      <c r="G418" s="46">
        <v>6096734</v>
      </c>
      <c r="H418" s="85">
        <v>6368230.7518794518</v>
      </c>
      <c r="I418" s="85">
        <v>6368230.7518794518</v>
      </c>
      <c r="J418" s="86">
        <v>1.3557998293320877E-4</v>
      </c>
    </row>
    <row r="419" spans="2:10" x14ac:dyDescent="0.25">
      <c r="B419" s="42" t="s">
        <v>1242</v>
      </c>
      <c r="C419" s="43" t="s">
        <v>1241</v>
      </c>
      <c r="D419" s="43" t="s">
        <v>1989</v>
      </c>
      <c r="E419" s="45">
        <v>44901</v>
      </c>
      <c r="F419" s="45">
        <v>45146</v>
      </c>
      <c r="G419" s="46">
        <v>2350000</v>
      </c>
      <c r="H419" s="85">
        <v>2449376.0273972601</v>
      </c>
      <c r="I419" s="85">
        <v>2449376.0273972601</v>
      </c>
      <c r="J419" s="86">
        <v>5.2259613080223052E-5</v>
      </c>
    </row>
    <row r="420" spans="2:10" x14ac:dyDescent="0.25">
      <c r="B420" s="42" t="s">
        <v>1242</v>
      </c>
      <c r="C420" s="43" t="s">
        <v>1241</v>
      </c>
      <c r="D420" s="43" t="s">
        <v>1989</v>
      </c>
      <c r="E420" s="45">
        <v>44932</v>
      </c>
      <c r="F420" s="45">
        <v>45146</v>
      </c>
      <c r="G420" s="46">
        <v>2350000</v>
      </c>
      <c r="H420" s="85">
        <v>2436801.9178082193</v>
      </c>
      <c r="I420" s="85">
        <v>2436801.9178082193</v>
      </c>
      <c r="J420" s="86">
        <v>5.2259613080223052E-5</v>
      </c>
    </row>
    <row r="421" spans="2:10" x14ac:dyDescent="0.25">
      <c r="B421" s="42" t="s">
        <v>1242</v>
      </c>
      <c r="C421" s="43" t="s">
        <v>1241</v>
      </c>
      <c r="D421" s="43" t="s">
        <v>1989</v>
      </c>
      <c r="E421" s="45">
        <v>44960</v>
      </c>
      <c r="F421" s="45">
        <v>45146</v>
      </c>
      <c r="G421" s="46">
        <v>2350000</v>
      </c>
      <c r="H421" s="85">
        <v>2425444.6575342463</v>
      </c>
      <c r="I421" s="85">
        <v>2425444.6575342463</v>
      </c>
      <c r="J421" s="86">
        <v>5.2259613080223052E-5</v>
      </c>
    </row>
    <row r="422" spans="2:10" x14ac:dyDescent="0.25">
      <c r="B422" s="42" t="s">
        <v>1242</v>
      </c>
      <c r="C422" s="43" t="s">
        <v>1241</v>
      </c>
      <c r="D422" s="43" t="s">
        <v>1989</v>
      </c>
      <c r="E422" s="45">
        <v>44988</v>
      </c>
      <c r="F422" s="45">
        <v>45146</v>
      </c>
      <c r="G422" s="46">
        <v>2350000</v>
      </c>
      <c r="H422" s="85">
        <v>2414087.3972602738</v>
      </c>
      <c r="I422" s="85">
        <v>2414087.3972602738</v>
      </c>
      <c r="J422" s="86">
        <v>5.2259613080223052E-5</v>
      </c>
    </row>
    <row r="423" spans="2:10" x14ac:dyDescent="0.25">
      <c r="B423" s="42" t="s">
        <v>1753</v>
      </c>
      <c r="C423" s="43" t="s">
        <v>1764</v>
      </c>
      <c r="D423" s="43" t="s">
        <v>1989</v>
      </c>
      <c r="E423" s="45">
        <v>44985</v>
      </c>
      <c r="F423" s="45">
        <v>45146</v>
      </c>
      <c r="G423" s="46">
        <v>1683000</v>
      </c>
      <c r="H423" s="85">
        <v>1729768.9561643836</v>
      </c>
      <c r="I423" s="85">
        <v>1729768.9561643836</v>
      </c>
      <c r="J423" s="86">
        <v>3.742677821872996E-5</v>
      </c>
    </row>
    <row r="424" spans="2:10" x14ac:dyDescent="0.25">
      <c r="B424" s="42" t="s">
        <v>219</v>
      </c>
      <c r="C424" s="43" t="s">
        <v>218</v>
      </c>
      <c r="D424" s="43" t="s">
        <v>1989</v>
      </c>
      <c r="E424" s="45">
        <v>44663</v>
      </c>
      <c r="F424" s="45">
        <v>45146</v>
      </c>
      <c r="G424" s="46">
        <v>286513</v>
      </c>
      <c r="H424" s="85">
        <v>310398.76459452056</v>
      </c>
      <c r="I424" s="85">
        <v>310398.76459452056</v>
      </c>
      <c r="J424" s="86">
        <v>6.3715142648740202E-6</v>
      </c>
    </row>
    <row r="425" spans="2:10" x14ac:dyDescent="0.25">
      <c r="B425" s="42" t="s">
        <v>327</v>
      </c>
      <c r="C425" s="43" t="s">
        <v>326</v>
      </c>
      <c r="D425" s="43" t="s">
        <v>1989</v>
      </c>
      <c r="E425" s="45">
        <v>44955</v>
      </c>
      <c r="F425" s="45">
        <v>45146</v>
      </c>
      <c r="G425" s="46">
        <v>4205331</v>
      </c>
      <c r="H425" s="85">
        <v>4343968.6655424656</v>
      </c>
      <c r="I425" s="85">
        <v>4343968.6655424656</v>
      </c>
      <c r="J425" s="86">
        <v>9.3518711035858509E-5</v>
      </c>
    </row>
    <row r="426" spans="2:10" x14ac:dyDescent="0.25">
      <c r="B426" s="42" t="s">
        <v>1329</v>
      </c>
      <c r="C426" s="43" t="s">
        <v>1328</v>
      </c>
      <c r="D426" s="43" t="s">
        <v>1989</v>
      </c>
      <c r="E426" s="45">
        <v>44879</v>
      </c>
      <c r="F426" s="45">
        <v>45146</v>
      </c>
      <c r="G426" s="46">
        <v>4016391</v>
      </c>
      <c r="H426" s="85">
        <v>4201486.1041397257</v>
      </c>
      <c r="I426" s="85">
        <v>4201486.1041397257</v>
      </c>
      <c r="J426" s="86">
        <v>8.9317038144208575E-5</v>
      </c>
    </row>
    <row r="427" spans="2:10" x14ac:dyDescent="0.25">
      <c r="B427" s="42" t="s">
        <v>1329</v>
      </c>
      <c r="C427" s="43" t="s">
        <v>1328</v>
      </c>
      <c r="D427" s="43" t="s">
        <v>1989</v>
      </c>
      <c r="E427" s="45">
        <v>44883</v>
      </c>
      <c r="F427" s="45">
        <v>45146</v>
      </c>
      <c r="G427" s="46">
        <v>3885693.5</v>
      </c>
      <c r="H427" s="85">
        <v>4062082.6934287669</v>
      </c>
      <c r="I427" s="85">
        <v>4062082.6934287669</v>
      </c>
      <c r="J427" s="86">
        <v>8.6410569726952214E-5</v>
      </c>
    </row>
    <row r="428" spans="2:10" x14ac:dyDescent="0.25">
      <c r="B428" s="42" t="s">
        <v>1329</v>
      </c>
      <c r="C428" s="43" t="s">
        <v>1328</v>
      </c>
      <c r="D428" s="43" t="s">
        <v>1989</v>
      </c>
      <c r="E428" s="45">
        <v>44945</v>
      </c>
      <c r="F428" s="45">
        <v>45146</v>
      </c>
      <c r="G428" s="46">
        <v>6864975</v>
      </c>
      <c r="H428" s="85">
        <v>7103142.6121232873</v>
      </c>
      <c r="I428" s="85">
        <v>7103142.6121232873</v>
      </c>
      <c r="J428" s="86">
        <v>1.5266422864059756E-4</v>
      </c>
    </row>
    <row r="429" spans="2:10" x14ac:dyDescent="0.25">
      <c r="B429" s="42" t="s">
        <v>1329</v>
      </c>
      <c r="C429" s="43" t="s">
        <v>1328</v>
      </c>
      <c r="D429" s="43" t="s">
        <v>1989</v>
      </c>
      <c r="E429" s="45">
        <v>44948</v>
      </c>
      <c r="F429" s="45">
        <v>45146</v>
      </c>
      <c r="G429" s="46">
        <v>3485625</v>
      </c>
      <c r="H429" s="85">
        <v>3604747.4280821919</v>
      </c>
      <c r="I429" s="85">
        <v>3604747.4280821919</v>
      </c>
      <c r="J429" s="86">
        <v>7.7513793124575525E-5</v>
      </c>
    </row>
    <row r="430" spans="2:10" x14ac:dyDescent="0.25">
      <c r="B430" s="42" t="s">
        <v>1329</v>
      </c>
      <c r="C430" s="43" t="s">
        <v>1328</v>
      </c>
      <c r="D430" s="43" t="s">
        <v>1989</v>
      </c>
      <c r="E430" s="45">
        <v>44952</v>
      </c>
      <c r="F430" s="45">
        <v>45146</v>
      </c>
      <c r="G430" s="46">
        <v>11866196.5</v>
      </c>
      <c r="H430" s="85">
        <v>12263535.277049314</v>
      </c>
      <c r="I430" s="85">
        <v>12263535.277049314</v>
      </c>
      <c r="J430" s="86">
        <v>2.6388205864846684E-4</v>
      </c>
    </row>
    <row r="431" spans="2:10" x14ac:dyDescent="0.25">
      <c r="B431" s="42" t="s">
        <v>722</v>
      </c>
      <c r="C431" s="43" t="s">
        <v>721</v>
      </c>
      <c r="D431" s="43" t="s">
        <v>1989</v>
      </c>
      <c r="E431" s="45">
        <v>44832</v>
      </c>
      <c r="F431" s="45">
        <v>45146</v>
      </c>
      <c r="G431" s="46">
        <v>1078000</v>
      </c>
      <c r="H431" s="85">
        <v>1136424.6465753424</v>
      </c>
      <c r="I431" s="85">
        <v>1136424.6465753424</v>
      </c>
      <c r="J431" s="86">
        <v>2.3972707617225723E-5</v>
      </c>
    </row>
    <row r="432" spans="2:10" x14ac:dyDescent="0.25">
      <c r="B432" s="42" t="s">
        <v>610</v>
      </c>
      <c r="C432" s="43" t="s">
        <v>609</v>
      </c>
      <c r="D432" s="43" t="s">
        <v>1989</v>
      </c>
      <c r="E432" s="45">
        <v>44896</v>
      </c>
      <c r="F432" s="45">
        <v>45146</v>
      </c>
      <c r="G432" s="46">
        <v>224910</v>
      </c>
      <c r="H432" s="85">
        <v>234615.0205479452</v>
      </c>
      <c r="I432" s="85">
        <v>234615.0205479452</v>
      </c>
      <c r="J432" s="86">
        <v>5.0015785437757309E-6</v>
      </c>
    </row>
    <row r="433" spans="2:10" x14ac:dyDescent="0.25">
      <c r="B433" s="42" t="s">
        <v>698</v>
      </c>
      <c r="C433" s="43" t="s">
        <v>697</v>
      </c>
      <c r="D433" s="43" t="s">
        <v>1989</v>
      </c>
      <c r="E433" s="45">
        <v>45108</v>
      </c>
      <c r="F433" s="45">
        <v>45146</v>
      </c>
      <c r="G433" s="46">
        <v>169376812</v>
      </c>
      <c r="H433" s="85">
        <v>170487738.26829588</v>
      </c>
      <c r="I433" s="85">
        <v>170487738.26829588</v>
      </c>
      <c r="J433" s="86">
        <v>3.7666241105879495E-3</v>
      </c>
    </row>
    <row r="434" spans="2:10" x14ac:dyDescent="0.25">
      <c r="B434" s="42" t="s">
        <v>698</v>
      </c>
      <c r="C434" s="43" t="s">
        <v>697</v>
      </c>
      <c r="D434" s="43" t="s">
        <v>1989</v>
      </c>
      <c r="E434" s="45">
        <v>44924</v>
      </c>
      <c r="F434" s="45">
        <v>45146</v>
      </c>
      <c r="G434" s="46">
        <v>1785085</v>
      </c>
      <c r="H434" s="85">
        <v>1853485.5446849314</v>
      </c>
      <c r="I434" s="85">
        <v>1853485.5446849314</v>
      </c>
      <c r="J434" s="86">
        <v>3.9696958049068071E-5</v>
      </c>
    </row>
    <row r="435" spans="2:10" x14ac:dyDescent="0.25">
      <c r="B435" s="42" t="s">
        <v>702</v>
      </c>
      <c r="C435" s="43" t="s">
        <v>701</v>
      </c>
      <c r="D435" s="43" t="s">
        <v>1989</v>
      </c>
      <c r="E435" s="45">
        <v>44797</v>
      </c>
      <c r="F435" s="45">
        <v>45146</v>
      </c>
      <c r="G435" s="46">
        <v>40000</v>
      </c>
      <c r="H435" s="85">
        <v>42409.534246575342</v>
      </c>
      <c r="I435" s="85">
        <v>42409.534246575342</v>
      </c>
      <c r="J435" s="86">
        <v>8.8952532902507323E-7</v>
      </c>
    </row>
    <row r="436" spans="2:10" x14ac:dyDescent="0.25">
      <c r="B436" s="42" t="s">
        <v>6</v>
      </c>
      <c r="C436" s="43" t="s">
        <v>5</v>
      </c>
      <c r="D436" s="43" t="s">
        <v>1989</v>
      </c>
      <c r="E436" s="45">
        <v>44797</v>
      </c>
      <c r="F436" s="45">
        <v>45146</v>
      </c>
      <c r="G436" s="46">
        <v>57000</v>
      </c>
      <c r="H436" s="85">
        <v>60433.586301369862</v>
      </c>
      <c r="I436" s="85">
        <v>60433.586301369862</v>
      </c>
      <c r="J436" s="86">
        <v>1.2675735938607294E-6</v>
      </c>
    </row>
    <row r="437" spans="2:10" x14ac:dyDescent="0.25">
      <c r="B437" s="42" t="s">
        <v>595</v>
      </c>
      <c r="C437" s="43" t="s">
        <v>594</v>
      </c>
      <c r="D437" s="43" t="s">
        <v>1989</v>
      </c>
      <c r="E437" s="45">
        <v>45108</v>
      </c>
      <c r="F437" s="45">
        <v>45146</v>
      </c>
      <c r="G437" s="46">
        <v>469443780</v>
      </c>
      <c r="H437" s="85">
        <v>472522816.737863</v>
      </c>
      <c r="I437" s="85">
        <v>472522816.737863</v>
      </c>
      <c r="J437" s="86">
        <v>1.0439553321581852E-2</v>
      </c>
    </row>
    <row r="438" spans="2:10" x14ac:dyDescent="0.25">
      <c r="B438" s="42" t="s">
        <v>595</v>
      </c>
      <c r="C438" s="43" t="s">
        <v>594</v>
      </c>
      <c r="D438" s="43" t="s">
        <v>1989</v>
      </c>
      <c r="E438" s="45">
        <v>44958</v>
      </c>
      <c r="F438" s="45">
        <v>45146</v>
      </c>
      <c r="G438" s="46">
        <v>10521153</v>
      </c>
      <c r="H438" s="85">
        <v>10862557.208580822</v>
      </c>
      <c r="I438" s="85">
        <v>10862557.208580822</v>
      </c>
      <c r="J438" s="86">
        <v>2.3397080210120342E-4</v>
      </c>
    </row>
    <row r="439" spans="2:10" x14ac:dyDescent="0.25">
      <c r="B439" s="42" t="s">
        <v>866</v>
      </c>
      <c r="C439" s="43" t="s">
        <v>865</v>
      </c>
      <c r="D439" s="43" t="s">
        <v>1989</v>
      </c>
      <c r="E439" s="45">
        <v>44749</v>
      </c>
      <c r="F439" s="45">
        <v>45146</v>
      </c>
      <c r="G439" s="46">
        <v>710000.01</v>
      </c>
      <c r="H439" s="85">
        <v>758651.54493180825</v>
      </c>
      <c r="I439" s="85">
        <v>758651.54493180825</v>
      </c>
      <c r="J439" s="86">
        <v>1.5789074812576382E-5</v>
      </c>
    </row>
    <row r="440" spans="2:10" x14ac:dyDescent="0.25">
      <c r="B440" s="42" t="s">
        <v>45</v>
      </c>
      <c r="C440" s="43" t="s">
        <v>44</v>
      </c>
      <c r="D440" s="43" t="s">
        <v>1989</v>
      </c>
      <c r="E440" s="45">
        <v>44879</v>
      </c>
      <c r="F440" s="45">
        <v>45146</v>
      </c>
      <c r="G440" s="46">
        <v>2119824</v>
      </c>
      <c r="H440" s="85">
        <v>2217515.9438465755</v>
      </c>
      <c r="I440" s="85">
        <v>2217515.9438465755</v>
      </c>
      <c r="J440" s="86">
        <v>4.7140928526881176E-5</v>
      </c>
    </row>
    <row r="441" spans="2:10" x14ac:dyDescent="0.25">
      <c r="B441" s="42" t="s">
        <v>45</v>
      </c>
      <c r="C441" s="43" t="s">
        <v>44</v>
      </c>
      <c r="D441" s="43" t="s">
        <v>1989</v>
      </c>
      <c r="E441" s="45">
        <v>44886</v>
      </c>
      <c r="F441" s="45">
        <v>45146</v>
      </c>
      <c r="G441" s="46">
        <v>2914758</v>
      </c>
      <c r="H441" s="85">
        <v>3045562.7562739728</v>
      </c>
      <c r="I441" s="85">
        <v>3045562.7562739728</v>
      </c>
      <c r="J441" s="86">
        <v>6.4818776724461619E-5</v>
      </c>
    </row>
    <row r="442" spans="2:10" x14ac:dyDescent="0.25">
      <c r="B442" s="42" t="s">
        <v>1480</v>
      </c>
      <c r="C442" s="43" t="s">
        <v>1479</v>
      </c>
      <c r="D442" s="43" t="s">
        <v>1989</v>
      </c>
      <c r="E442" s="45">
        <v>44546</v>
      </c>
      <c r="F442" s="45">
        <v>45146</v>
      </c>
      <c r="G442" s="46">
        <v>1833598</v>
      </c>
      <c r="H442" s="85">
        <v>2023488.4230136985</v>
      </c>
      <c r="I442" s="85">
        <v>2023488.4230136985</v>
      </c>
      <c r="J442" s="86">
        <v>4.0775796606242906E-5</v>
      </c>
    </row>
    <row r="443" spans="2:10" x14ac:dyDescent="0.25">
      <c r="B443" s="42" t="s">
        <v>1480</v>
      </c>
      <c r="C443" s="43" t="s">
        <v>1479</v>
      </c>
      <c r="D443" s="43" t="s">
        <v>1989</v>
      </c>
      <c r="E443" s="45">
        <v>44563</v>
      </c>
      <c r="F443" s="45">
        <v>45146</v>
      </c>
      <c r="G443" s="46">
        <v>220000</v>
      </c>
      <c r="H443" s="85">
        <v>242138.02739726027</v>
      </c>
      <c r="I443" s="85">
        <v>242138.02739726027</v>
      </c>
      <c r="J443" s="86">
        <v>4.8923893096379031E-6</v>
      </c>
    </row>
    <row r="444" spans="2:10" x14ac:dyDescent="0.25">
      <c r="B444" s="42" t="s">
        <v>1480</v>
      </c>
      <c r="C444" s="43" t="s">
        <v>1479</v>
      </c>
      <c r="D444" s="43" t="s">
        <v>1989</v>
      </c>
      <c r="E444" s="45">
        <v>44803</v>
      </c>
      <c r="F444" s="45">
        <v>45146</v>
      </c>
      <c r="G444" s="46">
        <v>239997</v>
      </c>
      <c r="H444" s="85">
        <v>254205.47992602739</v>
      </c>
      <c r="I444" s="85">
        <v>254205.47992602739</v>
      </c>
      <c r="J444" s="86">
        <v>5.3370852597507627E-6</v>
      </c>
    </row>
    <row r="445" spans="2:10" x14ac:dyDescent="0.25">
      <c r="B445" s="42" t="s">
        <v>1480</v>
      </c>
      <c r="C445" s="43" t="s">
        <v>1479</v>
      </c>
      <c r="D445" s="43" t="s">
        <v>1989</v>
      </c>
      <c r="E445" s="45">
        <v>44926</v>
      </c>
      <c r="F445" s="45">
        <v>45146</v>
      </c>
      <c r="G445" s="46">
        <v>1091396</v>
      </c>
      <c r="H445" s="85">
        <v>1132839.146739726</v>
      </c>
      <c r="I445" s="85">
        <v>1132839.146739726</v>
      </c>
      <c r="J445" s="86">
        <v>2.4270609649916223E-5</v>
      </c>
    </row>
    <row r="446" spans="2:10" x14ac:dyDescent="0.25">
      <c r="B446" s="42" t="s">
        <v>1267</v>
      </c>
      <c r="C446" s="43" t="s">
        <v>1266</v>
      </c>
      <c r="D446" s="43" t="s">
        <v>1989</v>
      </c>
      <c r="E446" s="45">
        <v>44945</v>
      </c>
      <c r="F446" s="45">
        <v>45146</v>
      </c>
      <c r="G446" s="46">
        <v>1080000</v>
      </c>
      <c r="H446" s="85">
        <v>1117468.602739726</v>
      </c>
      <c r="I446" s="85">
        <v>1117468.602739726</v>
      </c>
      <c r="J446" s="86">
        <v>2.401718388367698E-5</v>
      </c>
    </row>
    <row r="447" spans="2:10" x14ac:dyDescent="0.25">
      <c r="B447" s="42" t="s">
        <v>360</v>
      </c>
      <c r="C447" s="43" t="s">
        <v>359</v>
      </c>
      <c r="D447" s="43" t="s">
        <v>1989</v>
      </c>
      <c r="E447" s="45">
        <v>44984</v>
      </c>
      <c r="F447" s="45">
        <v>45146</v>
      </c>
      <c r="G447" s="46">
        <v>1067296</v>
      </c>
      <c r="H447" s="85">
        <v>1097139.350619178</v>
      </c>
      <c r="I447" s="85">
        <v>1097139.350619178</v>
      </c>
      <c r="J447" s="86">
        <v>2.3734670639178614E-5</v>
      </c>
    </row>
    <row r="448" spans="2:10" x14ac:dyDescent="0.25">
      <c r="B448" s="42" t="s">
        <v>360</v>
      </c>
      <c r="C448" s="43" t="s">
        <v>359</v>
      </c>
      <c r="D448" s="43" t="s">
        <v>1989</v>
      </c>
      <c r="E448" s="45">
        <v>45008</v>
      </c>
      <c r="F448" s="45">
        <v>45146</v>
      </c>
      <c r="G448" s="46">
        <v>1353205</v>
      </c>
      <c r="H448" s="85">
        <v>1385437.2308767124</v>
      </c>
      <c r="I448" s="85">
        <v>1385437.2308767124</v>
      </c>
      <c r="J448" s="86">
        <v>3.0092753071584356E-5</v>
      </c>
    </row>
    <row r="449" spans="2:10" x14ac:dyDescent="0.25">
      <c r="B449" s="42" t="s">
        <v>1239</v>
      </c>
      <c r="C449" s="43" t="s">
        <v>1238</v>
      </c>
      <c r="D449" s="43" t="s">
        <v>1989</v>
      </c>
      <c r="E449" s="45">
        <v>44993</v>
      </c>
      <c r="F449" s="45">
        <v>45146</v>
      </c>
      <c r="G449" s="46">
        <v>111072</v>
      </c>
      <c r="H449" s="85">
        <v>114005.21372054794</v>
      </c>
      <c r="I449" s="85">
        <v>114005.21372054794</v>
      </c>
      <c r="J449" s="86">
        <v>2.4700339336368233E-6</v>
      </c>
    </row>
    <row r="450" spans="2:10" x14ac:dyDescent="0.25">
      <c r="B450" s="42" t="s">
        <v>1193</v>
      </c>
      <c r="C450" s="43" t="s">
        <v>1192</v>
      </c>
      <c r="D450" s="43" t="s">
        <v>1989</v>
      </c>
      <c r="E450" s="45">
        <v>44979</v>
      </c>
      <c r="F450" s="45">
        <v>45146</v>
      </c>
      <c r="G450" s="46">
        <v>41480</v>
      </c>
      <c r="H450" s="85">
        <v>42675.646794520551</v>
      </c>
      <c r="I450" s="85">
        <v>42675.646794520551</v>
      </c>
      <c r="J450" s="86">
        <v>9.2243776619900101E-7</v>
      </c>
    </row>
    <row r="451" spans="2:10" x14ac:dyDescent="0.25">
      <c r="B451" s="42" t="s">
        <v>1193</v>
      </c>
      <c r="C451" s="43" t="s">
        <v>1192</v>
      </c>
      <c r="D451" s="43" t="s">
        <v>1989</v>
      </c>
      <c r="E451" s="45">
        <v>44985</v>
      </c>
      <c r="F451" s="45">
        <v>45146</v>
      </c>
      <c r="G451" s="46">
        <v>1631280</v>
      </c>
      <c r="H451" s="85">
        <v>1676611.7069589042</v>
      </c>
      <c r="I451" s="85">
        <v>1676611.7069589042</v>
      </c>
      <c r="J451" s="86">
        <v>3.6276621968300535E-5</v>
      </c>
    </row>
    <row r="452" spans="2:10" x14ac:dyDescent="0.25">
      <c r="B452" s="42" t="s">
        <v>1193</v>
      </c>
      <c r="C452" s="43" t="s">
        <v>1192</v>
      </c>
      <c r="D452" s="43" t="s">
        <v>1989</v>
      </c>
      <c r="E452" s="45">
        <v>44991</v>
      </c>
      <c r="F452" s="45">
        <v>45146</v>
      </c>
      <c r="G452" s="46">
        <v>292531</v>
      </c>
      <c r="H452" s="85">
        <v>300357.20606849313</v>
      </c>
      <c r="I452" s="85">
        <v>300357.20606849313</v>
      </c>
      <c r="J452" s="86">
        <v>6.5053433506258431E-6</v>
      </c>
    </row>
    <row r="453" spans="2:10" x14ac:dyDescent="0.25">
      <c r="B453" s="42" t="s">
        <v>184</v>
      </c>
      <c r="C453" s="43" t="s">
        <v>183</v>
      </c>
      <c r="D453" s="43" t="s">
        <v>1989</v>
      </c>
      <c r="E453" s="45">
        <v>44856</v>
      </c>
      <c r="F453" s="45">
        <v>45146</v>
      </c>
      <c r="G453" s="46">
        <v>2154105.0499999998</v>
      </c>
      <c r="H453" s="85">
        <v>2261928.3356534243</v>
      </c>
      <c r="I453" s="85">
        <v>2261928.3356534243</v>
      </c>
      <c r="J453" s="86">
        <v>4.7903275083895541E-5</v>
      </c>
    </row>
    <row r="454" spans="2:10" x14ac:dyDescent="0.25">
      <c r="B454" s="42" t="s">
        <v>332</v>
      </c>
      <c r="C454" s="43" t="s">
        <v>331</v>
      </c>
      <c r="D454" s="43" t="s">
        <v>1989</v>
      </c>
      <c r="E454" s="45">
        <v>44913</v>
      </c>
      <c r="F454" s="45">
        <v>45146</v>
      </c>
      <c r="G454" s="46">
        <v>267000</v>
      </c>
      <c r="H454" s="85">
        <v>277737.78904109588</v>
      </c>
      <c r="I454" s="85">
        <v>277737.78904109588</v>
      </c>
      <c r="J454" s="86">
        <v>5.9375815712423639E-6</v>
      </c>
    </row>
    <row r="455" spans="2:10" x14ac:dyDescent="0.25">
      <c r="B455" s="42" t="s">
        <v>125</v>
      </c>
      <c r="C455" s="43" t="s">
        <v>124</v>
      </c>
      <c r="D455" s="43" t="s">
        <v>1989</v>
      </c>
      <c r="E455" s="45">
        <v>44685</v>
      </c>
      <c r="F455" s="45">
        <v>45146</v>
      </c>
      <c r="G455" s="46">
        <v>2778750</v>
      </c>
      <c r="H455" s="85">
        <v>2999854.756849315</v>
      </c>
      <c r="I455" s="85">
        <v>2999854.756849315</v>
      </c>
      <c r="J455" s="86">
        <v>6.1794212700710558E-5</v>
      </c>
    </row>
    <row r="456" spans="2:10" x14ac:dyDescent="0.25">
      <c r="B456" s="42" t="s">
        <v>125</v>
      </c>
      <c r="C456" s="43" t="s">
        <v>124</v>
      </c>
      <c r="D456" s="43" t="s">
        <v>1989</v>
      </c>
      <c r="E456" s="45">
        <v>44716</v>
      </c>
      <c r="F456" s="45">
        <v>45146</v>
      </c>
      <c r="G456" s="46">
        <v>2778750</v>
      </c>
      <c r="H456" s="85">
        <v>2984986.5410958906</v>
      </c>
      <c r="I456" s="85">
        <v>2984986.5410958906</v>
      </c>
      <c r="J456" s="86">
        <v>6.1794212700710558E-5</v>
      </c>
    </row>
    <row r="457" spans="2:10" x14ac:dyDescent="0.25">
      <c r="B457" s="42" t="s">
        <v>125</v>
      </c>
      <c r="C457" s="43" t="s">
        <v>124</v>
      </c>
      <c r="D457" s="43" t="s">
        <v>1989</v>
      </c>
      <c r="E457" s="45">
        <v>44748</v>
      </c>
      <c r="F457" s="45">
        <v>45146</v>
      </c>
      <c r="G457" s="46">
        <v>2778750</v>
      </c>
      <c r="H457" s="85">
        <v>2969638.7054794519</v>
      </c>
      <c r="I457" s="85">
        <v>2969638.7054794519</v>
      </c>
      <c r="J457" s="86">
        <v>6.1794212700710558E-5</v>
      </c>
    </row>
    <row r="458" spans="2:10" x14ac:dyDescent="0.25">
      <c r="B458" s="42" t="s">
        <v>125</v>
      </c>
      <c r="C458" s="43" t="s">
        <v>124</v>
      </c>
      <c r="D458" s="43" t="s">
        <v>1989</v>
      </c>
      <c r="E458" s="45">
        <v>44784</v>
      </c>
      <c r="F458" s="45">
        <v>45146</v>
      </c>
      <c r="G458" s="46">
        <v>2778750</v>
      </c>
      <c r="H458" s="85">
        <v>2952372.3904109588</v>
      </c>
      <c r="I458" s="85">
        <v>2952372.3904109588</v>
      </c>
      <c r="J458" s="86">
        <v>6.1794212700710558E-5</v>
      </c>
    </row>
    <row r="459" spans="2:10" x14ac:dyDescent="0.25">
      <c r="B459" s="42" t="s">
        <v>125</v>
      </c>
      <c r="C459" s="43" t="s">
        <v>124</v>
      </c>
      <c r="D459" s="43" t="s">
        <v>1989</v>
      </c>
      <c r="E459" s="45">
        <v>44779</v>
      </c>
      <c r="F459" s="45">
        <v>45146</v>
      </c>
      <c r="G459" s="46">
        <v>2778750</v>
      </c>
      <c r="H459" s="85">
        <v>2954770.4897260275</v>
      </c>
      <c r="I459" s="85">
        <v>2954770.4897260275</v>
      </c>
      <c r="J459" s="86">
        <v>6.1794212700710558E-5</v>
      </c>
    </row>
    <row r="460" spans="2:10" x14ac:dyDescent="0.25">
      <c r="B460" s="42" t="s">
        <v>125</v>
      </c>
      <c r="C460" s="43" t="s">
        <v>124</v>
      </c>
      <c r="D460" s="43" t="s">
        <v>1989</v>
      </c>
      <c r="E460" s="45">
        <v>44841</v>
      </c>
      <c r="F460" s="45">
        <v>45146</v>
      </c>
      <c r="G460" s="46">
        <v>2791250</v>
      </c>
      <c r="H460" s="85">
        <v>2938192.1061643837</v>
      </c>
      <c r="I460" s="85">
        <v>2938192.1061643837</v>
      </c>
      <c r="J460" s="86">
        <v>6.2072189366030897E-5</v>
      </c>
    </row>
    <row r="461" spans="2:10" x14ac:dyDescent="0.25">
      <c r="B461" s="42" t="s">
        <v>125</v>
      </c>
      <c r="C461" s="43" t="s">
        <v>124</v>
      </c>
      <c r="D461" s="43" t="s">
        <v>1989</v>
      </c>
      <c r="E461" s="45">
        <v>44847</v>
      </c>
      <c r="F461" s="45">
        <v>45146</v>
      </c>
      <c r="G461" s="46">
        <v>2778750</v>
      </c>
      <c r="H461" s="85">
        <v>2922156.3390410957</v>
      </c>
      <c r="I461" s="85">
        <v>2922156.3390410957</v>
      </c>
      <c r="J461" s="86">
        <v>6.1794212700710558E-5</v>
      </c>
    </row>
    <row r="462" spans="2:10" x14ac:dyDescent="0.25">
      <c r="B462" s="42" t="s">
        <v>125</v>
      </c>
      <c r="C462" s="43" t="s">
        <v>124</v>
      </c>
      <c r="D462" s="43" t="s">
        <v>1989</v>
      </c>
      <c r="E462" s="45">
        <v>44874</v>
      </c>
      <c r="F462" s="45">
        <v>45146</v>
      </c>
      <c r="G462" s="46">
        <v>2778750</v>
      </c>
      <c r="H462" s="85">
        <v>2909206.6027397262</v>
      </c>
      <c r="I462" s="85">
        <v>2909206.6027397262</v>
      </c>
      <c r="J462" s="86">
        <v>6.1794212700710558E-5</v>
      </c>
    </row>
    <row r="463" spans="2:10" x14ac:dyDescent="0.25">
      <c r="B463" s="42" t="s">
        <v>125</v>
      </c>
      <c r="C463" s="43" t="s">
        <v>124</v>
      </c>
      <c r="D463" s="43" t="s">
        <v>1989</v>
      </c>
      <c r="E463" s="45">
        <v>44902</v>
      </c>
      <c r="F463" s="45">
        <v>45146</v>
      </c>
      <c r="G463" s="46">
        <v>2778750</v>
      </c>
      <c r="H463" s="85">
        <v>2895777.2465753425</v>
      </c>
      <c r="I463" s="85">
        <v>2895777.2465753425</v>
      </c>
      <c r="J463" s="86">
        <v>6.1794212700710558E-5</v>
      </c>
    </row>
    <row r="464" spans="2:10" x14ac:dyDescent="0.25">
      <c r="B464" s="42" t="s">
        <v>125</v>
      </c>
      <c r="C464" s="43" t="s">
        <v>124</v>
      </c>
      <c r="D464" s="43" t="s">
        <v>1989</v>
      </c>
      <c r="E464" s="45">
        <v>44937</v>
      </c>
      <c r="F464" s="45">
        <v>45146</v>
      </c>
      <c r="G464" s="46">
        <v>2778750</v>
      </c>
      <c r="H464" s="85">
        <v>2878990.5513698631</v>
      </c>
      <c r="I464" s="85">
        <v>2878990.5513698631</v>
      </c>
      <c r="J464" s="86">
        <v>6.1794212700710558E-5</v>
      </c>
    </row>
    <row r="465" spans="2:10" x14ac:dyDescent="0.25">
      <c r="B465" s="42" t="s">
        <v>125</v>
      </c>
      <c r="C465" s="43" t="s">
        <v>124</v>
      </c>
      <c r="D465" s="43" t="s">
        <v>1989</v>
      </c>
      <c r="E465" s="45">
        <v>44964</v>
      </c>
      <c r="F465" s="45">
        <v>45146</v>
      </c>
      <c r="G465" s="46">
        <v>2037747</v>
      </c>
      <c r="H465" s="85">
        <v>2101760.1701424657</v>
      </c>
      <c r="I465" s="85">
        <v>2101760.1701424657</v>
      </c>
      <c r="J465" s="86">
        <v>4.5315689266121401E-5</v>
      </c>
    </row>
    <row r="466" spans="2:10" x14ac:dyDescent="0.25">
      <c r="B466" s="42" t="s">
        <v>125</v>
      </c>
      <c r="C466" s="43" t="s">
        <v>124</v>
      </c>
      <c r="D466" s="43" t="s">
        <v>1989</v>
      </c>
      <c r="E466" s="45">
        <v>44965</v>
      </c>
      <c r="F466" s="45">
        <v>45146</v>
      </c>
      <c r="G466" s="46">
        <v>2940000</v>
      </c>
      <c r="H466" s="85">
        <v>3031848.8219178081</v>
      </c>
      <c r="I466" s="85">
        <v>3031848.8219178081</v>
      </c>
      <c r="J466" s="86">
        <v>6.5380111683342886E-5</v>
      </c>
    </row>
    <row r="467" spans="2:10" x14ac:dyDescent="0.25">
      <c r="B467" s="42" t="s">
        <v>1108</v>
      </c>
      <c r="C467" s="43" t="s">
        <v>1107</v>
      </c>
      <c r="D467" s="43" t="s">
        <v>1989</v>
      </c>
      <c r="E467" s="45">
        <v>44900</v>
      </c>
      <c r="F467" s="45">
        <v>45146</v>
      </c>
      <c r="G467" s="46">
        <v>4774354.05</v>
      </c>
      <c r="H467" s="85">
        <v>4977074.431005205</v>
      </c>
      <c r="I467" s="85">
        <v>4977074.431005205</v>
      </c>
      <c r="J467" s="86">
        <v>1.0617272143021102E-4</v>
      </c>
    </row>
    <row r="468" spans="2:10" x14ac:dyDescent="0.25">
      <c r="B468" s="42" t="s">
        <v>1108</v>
      </c>
      <c r="C468" s="43" t="s">
        <v>1107</v>
      </c>
      <c r="D468" s="43" t="s">
        <v>1989</v>
      </c>
      <c r="E468" s="45">
        <v>44931</v>
      </c>
      <c r="F468" s="45">
        <v>45146</v>
      </c>
      <c r="G468" s="46">
        <v>1436179.19</v>
      </c>
      <c r="H468" s="85">
        <v>1489475.2095302739</v>
      </c>
      <c r="I468" s="85">
        <v>1489475.2095302739</v>
      </c>
      <c r="J468" s="86">
        <v>3.1937944163092831E-5</v>
      </c>
    </row>
    <row r="469" spans="2:10" x14ac:dyDescent="0.25">
      <c r="B469" s="42" t="s">
        <v>1108</v>
      </c>
      <c r="C469" s="43" t="s">
        <v>1107</v>
      </c>
      <c r="D469" s="43" t="s">
        <v>1989</v>
      </c>
      <c r="E469" s="45">
        <v>44969</v>
      </c>
      <c r="F469" s="45">
        <v>45146</v>
      </c>
      <c r="G469" s="46">
        <v>32742</v>
      </c>
      <c r="H469" s="85">
        <v>33742.290526027398</v>
      </c>
      <c r="I469" s="85">
        <v>33742.290526027398</v>
      </c>
      <c r="J469" s="86">
        <v>7.2812095807347372E-7</v>
      </c>
    </row>
    <row r="470" spans="2:10" x14ac:dyDescent="0.25">
      <c r="B470" s="42" t="s">
        <v>1108</v>
      </c>
      <c r="C470" s="43" t="s">
        <v>1107</v>
      </c>
      <c r="D470" s="43" t="s">
        <v>1989</v>
      </c>
      <c r="E470" s="45">
        <v>44969</v>
      </c>
      <c r="F470" s="45">
        <v>45146</v>
      </c>
      <c r="G470" s="46">
        <v>189270</v>
      </c>
      <c r="H470" s="85">
        <v>195052.3281369863</v>
      </c>
      <c r="I470" s="85">
        <v>195052.3281369863</v>
      </c>
      <c r="J470" s="86">
        <v>4.2090114756143903E-6</v>
      </c>
    </row>
    <row r="471" spans="2:10" x14ac:dyDescent="0.25">
      <c r="B471" s="42" t="s">
        <v>1108</v>
      </c>
      <c r="C471" s="43" t="s">
        <v>1107</v>
      </c>
      <c r="D471" s="43" t="s">
        <v>1989</v>
      </c>
      <c r="E471" s="45">
        <v>44973</v>
      </c>
      <c r="F471" s="45">
        <v>45146</v>
      </c>
      <c r="G471" s="46">
        <v>608500</v>
      </c>
      <c r="H471" s="85">
        <v>626669.97671232873</v>
      </c>
      <c r="I471" s="85">
        <v>626669.97671232873</v>
      </c>
      <c r="J471" s="86">
        <v>1.3531904067793928E-5</v>
      </c>
    </row>
    <row r="472" spans="2:10" x14ac:dyDescent="0.25">
      <c r="B472" s="42" t="s">
        <v>1108</v>
      </c>
      <c r="C472" s="43" t="s">
        <v>1107</v>
      </c>
      <c r="D472" s="43" t="s">
        <v>1989</v>
      </c>
      <c r="E472" s="45">
        <v>44973</v>
      </c>
      <c r="F472" s="45">
        <v>45146</v>
      </c>
      <c r="G472" s="46">
        <v>499462.5</v>
      </c>
      <c r="H472" s="85">
        <v>514376.58708904107</v>
      </c>
      <c r="I472" s="85">
        <v>514376.58708904107</v>
      </c>
      <c r="J472" s="86">
        <v>1.1107113616204641E-5</v>
      </c>
    </row>
    <row r="473" spans="2:10" x14ac:dyDescent="0.25">
      <c r="B473" s="42" t="s">
        <v>1108</v>
      </c>
      <c r="C473" s="43" t="s">
        <v>1107</v>
      </c>
      <c r="D473" s="43" t="s">
        <v>1989</v>
      </c>
      <c r="E473" s="45">
        <v>44979</v>
      </c>
      <c r="F473" s="45">
        <v>45146</v>
      </c>
      <c r="G473" s="46">
        <v>5763612</v>
      </c>
      <c r="H473" s="85">
        <v>5929746.1420602743</v>
      </c>
      <c r="I473" s="85">
        <v>5929746.1420602743</v>
      </c>
      <c r="J473" s="86">
        <v>1.281719715168215E-4</v>
      </c>
    </row>
    <row r="474" spans="2:10" x14ac:dyDescent="0.25">
      <c r="B474" s="42" t="s">
        <v>1108</v>
      </c>
      <c r="C474" s="43" t="s">
        <v>1107</v>
      </c>
      <c r="D474" s="43" t="s">
        <v>1989</v>
      </c>
      <c r="E474" s="45">
        <v>44980</v>
      </c>
      <c r="F474" s="45">
        <v>45146</v>
      </c>
      <c r="G474" s="46">
        <v>1515111</v>
      </c>
      <c r="H474" s="85">
        <v>1558522.0433917809</v>
      </c>
      <c r="I474" s="85">
        <v>1558522.0433917809</v>
      </c>
      <c r="J474" s="86">
        <v>3.3693240269612695E-5</v>
      </c>
    </row>
    <row r="475" spans="2:10" x14ac:dyDescent="0.25">
      <c r="B475" s="42" t="s">
        <v>1108</v>
      </c>
      <c r="C475" s="43" t="s">
        <v>1107</v>
      </c>
      <c r="D475" s="43" t="s">
        <v>1989</v>
      </c>
      <c r="E475" s="45">
        <v>45005</v>
      </c>
      <c r="F475" s="45">
        <v>45146</v>
      </c>
      <c r="G475" s="46">
        <v>231236</v>
      </c>
      <c r="H475" s="85">
        <v>236863.58736438357</v>
      </c>
      <c r="I475" s="85">
        <v>236863.58736438357</v>
      </c>
      <c r="J475" s="86">
        <v>5.1422569745610457E-6</v>
      </c>
    </row>
    <row r="476" spans="2:10" x14ac:dyDescent="0.25">
      <c r="B476" s="42" t="s">
        <v>1108</v>
      </c>
      <c r="C476" s="43" t="s">
        <v>1107</v>
      </c>
      <c r="D476" s="43" t="s">
        <v>1989</v>
      </c>
      <c r="E476" s="45">
        <v>45012</v>
      </c>
      <c r="F476" s="45">
        <v>45146</v>
      </c>
      <c r="G476" s="46">
        <v>2071770.48</v>
      </c>
      <c r="H476" s="85">
        <v>2119687.976964822</v>
      </c>
      <c r="I476" s="85">
        <v>2119687.976964822</v>
      </c>
      <c r="J476" s="86">
        <v>4.6072307947160849E-5</v>
      </c>
    </row>
    <row r="477" spans="2:10" x14ac:dyDescent="0.25">
      <c r="B477" s="42" t="s">
        <v>1108</v>
      </c>
      <c r="C477" s="43" t="s">
        <v>1107</v>
      </c>
      <c r="D477" s="43" t="s">
        <v>1989</v>
      </c>
      <c r="E477" s="45">
        <v>45012</v>
      </c>
      <c r="F477" s="45">
        <v>45146</v>
      </c>
      <c r="G477" s="46">
        <v>611929.69999999995</v>
      </c>
      <c r="H477" s="85">
        <v>626082.87952712318</v>
      </c>
      <c r="I477" s="85">
        <v>626082.87952712318</v>
      </c>
      <c r="J477" s="86">
        <v>1.3608174193317859E-5</v>
      </c>
    </row>
    <row r="478" spans="2:10" x14ac:dyDescent="0.25">
      <c r="B478" s="42" t="s">
        <v>556</v>
      </c>
      <c r="C478" s="43" t="s">
        <v>555</v>
      </c>
      <c r="D478" s="43" t="s">
        <v>1989</v>
      </c>
      <c r="E478" s="45">
        <v>44745</v>
      </c>
      <c r="F478" s="45">
        <v>45146</v>
      </c>
      <c r="G478" s="46">
        <v>6561122</v>
      </c>
      <c r="H478" s="85">
        <v>7015241.5207835613</v>
      </c>
      <c r="I478" s="85">
        <v>7015241.5207835613</v>
      </c>
      <c r="J478" s="86">
        <v>1.4590710514559118E-4</v>
      </c>
    </row>
    <row r="479" spans="2:10" x14ac:dyDescent="0.25">
      <c r="B479" s="42" t="s">
        <v>556</v>
      </c>
      <c r="C479" s="43" t="s">
        <v>555</v>
      </c>
      <c r="D479" s="43" t="s">
        <v>1989</v>
      </c>
      <c r="E479" s="45">
        <v>44754</v>
      </c>
      <c r="F479" s="45">
        <v>45146</v>
      </c>
      <c r="G479" s="46">
        <v>3974670</v>
      </c>
      <c r="H479" s="85">
        <v>4243597.2611506851</v>
      </c>
      <c r="I479" s="85">
        <v>4243597.2611506851</v>
      </c>
      <c r="J479" s="86">
        <v>8.8389240987902197E-5</v>
      </c>
    </row>
    <row r="480" spans="2:10" x14ac:dyDescent="0.25">
      <c r="B480" s="42" t="s">
        <v>556</v>
      </c>
      <c r="C480" s="43" t="s">
        <v>555</v>
      </c>
      <c r="D480" s="43" t="s">
        <v>1989</v>
      </c>
      <c r="E480" s="45">
        <v>44754</v>
      </c>
      <c r="F480" s="45">
        <v>45146</v>
      </c>
      <c r="G480" s="46">
        <v>13415037</v>
      </c>
      <c r="H480" s="85">
        <v>14322702.078772603</v>
      </c>
      <c r="I480" s="85">
        <v>14322702.078772603</v>
      </c>
      <c r="J480" s="86">
        <v>2.9832538003271331E-4</v>
      </c>
    </row>
    <row r="481" spans="2:10" x14ac:dyDescent="0.25">
      <c r="B481" s="42" t="s">
        <v>556</v>
      </c>
      <c r="C481" s="43" t="s">
        <v>555</v>
      </c>
      <c r="D481" s="43" t="s">
        <v>1989</v>
      </c>
      <c r="E481" s="45">
        <v>44776</v>
      </c>
      <c r="F481" s="45">
        <v>45146</v>
      </c>
      <c r="G481" s="46">
        <v>8943007.5</v>
      </c>
      <c r="H481" s="85">
        <v>9514134.9104794525</v>
      </c>
      <c r="I481" s="85">
        <v>9514134.9104794525</v>
      </c>
      <c r="J481" s="86">
        <v>1.9887579222277994E-4</v>
      </c>
    </row>
    <row r="482" spans="2:10" x14ac:dyDescent="0.25">
      <c r="B482" s="42" t="s">
        <v>556</v>
      </c>
      <c r="C482" s="43" t="s">
        <v>555</v>
      </c>
      <c r="D482" s="43" t="s">
        <v>1989</v>
      </c>
      <c r="E482" s="45">
        <v>44821</v>
      </c>
      <c r="F482" s="45">
        <v>45146</v>
      </c>
      <c r="G482" s="46">
        <v>8943007.5</v>
      </c>
      <c r="H482" s="85">
        <v>9444673.4686643835</v>
      </c>
      <c r="I482" s="85">
        <v>9444673.4686643835</v>
      </c>
      <c r="J482" s="86">
        <v>1.9887579222277994E-4</v>
      </c>
    </row>
    <row r="483" spans="2:10" x14ac:dyDescent="0.25">
      <c r="B483" s="42" t="s">
        <v>556</v>
      </c>
      <c r="C483" s="43" t="s">
        <v>555</v>
      </c>
      <c r="D483" s="43" t="s">
        <v>1989</v>
      </c>
      <c r="E483" s="45">
        <v>44838</v>
      </c>
      <c r="F483" s="45">
        <v>45146</v>
      </c>
      <c r="G483" s="46">
        <v>8943007.5</v>
      </c>
      <c r="H483" s="85">
        <v>9418432.479534246</v>
      </c>
      <c r="I483" s="85">
        <v>9418432.479534246</v>
      </c>
      <c r="J483" s="86">
        <v>1.9887579222277994E-4</v>
      </c>
    </row>
    <row r="484" spans="2:10" x14ac:dyDescent="0.25">
      <c r="B484" s="42" t="s">
        <v>556</v>
      </c>
      <c r="C484" s="43" t="s">
        <v>555</v>
      </c>
      <c r="D484" s="43" t="s">
        <v>1989</v>
      </c>
      <c r="E484" s="45">
        <v>44868</v>
      </c>
      <c r="F484" s="45">
        <v>45146</v>
      </c>
      <c r="G484" s="46">
        <v>8943007.5</v>
      </c>
      <c r="H484" s="85">
        <v>9372124.851657534</v>
      </c>
      <c r="I484" s="85">
        <v>9372124.851657534</v>
      </c>
      <c r="J484" s="86">
        <v>1.9887579222277994E-4</v>
      </c>
    </row>
    <row r="485" spans="2:10" x14ac:dyDescent="0.25">
      <c r="B485" s="42" t="s">
        <v>556</v>
      </c>
      <c r="C485" s="43" t="s">
        <v>555</v>
      </c>
      <c r="D485" s="43" t="s">
        <v>1989</v>
      </c>
      <c r="E485" s="45">
        <v>44898</v>
      </c>
      <c r="F485" s="45">
        <v>45146</v>
      </c>
      <c r="G485" s="46">
        <v>8943008</v>
      </c>
      <c r="H485" s="85">
        <v>9325817.745183561</v>
      </c>
      <c r="I485" s="85">
        <v>9325817.745183561</v>
      </c>
      <c r="J485" s="86">
        <v>1.9887580334184657E-4</v>
      </c>
    </row>
    <row r="486" spans="2:10" x14ac:dyDescent="0.25">
      <c r="B486" s="42" t="s">
        <v>556</v>
      </c>
      <c r="C486" s="43" t="s">
        <v>555</v>
      </c>
      <c r="D486" s="43" t="s">
        <v>1989</v>
      </c>
      <c r="E486" s="45">
        <v>44930</v>
      </c>
      <c r="F486" s="45">
        <v>45146</v>
      </c>
      <c r="G486" s="46">
        <v>8943008</v>
      </c>
      <c r="H486" s="85">
        <v>9276422.9393534251</v>
      </c>
      <c r="I486" s="85">
        <v>9276422.9393534251</v>
      </c>
      <c r="J486" s="86">
        <v>1.9887580334184657E-4</v>
      </c>
    </row>
    <row r="487" spans="2:10" x14ac:dyDescent="0.25">
      <c r="B487" s="42" t="s">
        <v>556</v>
      </c>
      <c r="C487" s="43" t="s">
        <v>555</v>
      </c>
      <c r="D487" s="43" t="s">
        <v>1989</v>
      </c>
      <c r="E487" s="45">
        <v>44961</v>
      </c>
      <c r="F487" s="45">
        <v>45146</v>
      </c>
      <c r="G487" s="46">
        <v>8943008</v>
      </c>
      <c r="H487" s="85">
        <v>9228571.7212054785</v>
      </c>
      <c r="I487" s="85">
        <v>9228571.7212054785</v>
      </c>
      <c r="J487" s="86">
        <v>1.9887580334184657E-4</v>
      </c>
    </row>
    <row r="488" spans="2:10" x14ac:dyDescent="0.25">
      <c r="B488" s="42" t="s">
        <v>556</v>
      </c>
      <c r="C488" s="43" t="s">
        <v>555</v>
      </c>
      <c r="D488" s="43" t="s">
        <v>1989</v>
      </c>
      <c r="E488" s="45">
        <v>44988</v>
      </c>
      <c r="F488" s="45">
        <v>45146</v>
      </c>
      <c r="G488" s="46">
        <v>10120950</v>
      </c>
      <c r="H488" s="85">
        <v>10396960.784383561</v>
      </c>
      <c r="I488" s="85">
        <v>10396960.784383561</v>
      </c>
      <c r="J488" s="86">
        <v>2.2507103446990789E-4</v>
      </c>
    </row>
    <row r="489" spans="2:10" x14ac:dyDescent="0.25">
      <c r="B489" s="42" t="s">
        <v>366</v>
      </c>
      <c r="C489" s="43" t="s">
        <v>365</v>
      </c>
      <c r="D489" s="43" t="s">
        <v>1989</v>
      </c>
      <c r="E489" s="45">
        <v>44770</v>
      </c>
      <c r="F489" s="45">
        <v>45146</v>
      </c>
      <c r="G489" s="46">
        <v>631250</v>
      </c>
      <c r="H489" s="85">
        <v>672217.26027397264</v>
      </c>
      <c r="I489" s="85">
        <v>672217.26027397264</v>
      </c>
      <c r="J489" s="86">
        <v>1.4037821598676938E-5</v>
      </c>
    </row>
    <row r="490" spans="2:10" x14ac:dyDescent="0.25">
      <c r="B490" s="42" t="s">
        <v>366</v>
      </c>
      <c r="C490" s="43" t="s">
        <v>365</v>
      </c>
      <c r="D490" s="43" t="s">
        <v>1989</v>
      </c>
      <c r="E490" s="45">
        <v>44772</v>
      </c>
      <c r="F490" s="45">
        <v>45146</v>
      </c>
      <c r="G490" s="46">
        <v>5780000</v>
      </c>
      <c r="H490" s="85">
        <v>6153118.7945205476</v>
      </c>
      <c r="I490" s="85">
        <v>6153118.7945205476</v>
      </c>
      <c r="J490" s="86">
        <v>1.2853641004412309E-4</v>
      </c>
    </row>
    <row r="491" spans="2:10" x14ac:dyDescent="0.25">
      <c r="B491" s="42" t="s">
        <v>366</v>
      </c>
      <c r="C491" s="43" t="s">
        <v>365</v>
      </c>
      <c r="D491" s="43" t="s">
        <v>1989</v>
      </c>
      <c r="E491" s="45">
        <v>44784</v>
      </c>
      <c r="F491" s="45">
        <v>45146</v>
      </c>
      <c r="G491" s="46">
        <v>3543750</v>
      </c>
      <c r="H491" s="85">
        <v>3765171.2671232875</v>
      </c>
      <c r="I491" s="85">
        <v>3765171.2671232875</v>
      </c>
      <c r="J491" s="86">
        <v>7.8806384618315079E-5</v>
      </c>
    </row>
    <row r="492" spans="2:10" x14ac:dyDescent="0.25">
      <c r="B492" s="42" t="s">
        <v>366</v>
      </c>
      <c r="C492" s="43" t="s">
        <v>365</v>
      </c>
      <c r="D492" s="43" t="s">
        <v>1989</v>
      </c>
      <c r="E492" s="45">
        <v>44784</v>
      </c>
      <c r="F492" s="45">
        <v>45146</v>
      </c>
      <c r="G492" s="46">
        <v>3543750</v>
      </c>
      <c r="H492" s="85">
        <v>3765171.2671232875</v>
      </c>
      <c r="I492" s="85">
        <v>3765171.2671232875</v>
      </c>
      <c r="J492" s="86">
        <v>7.8806384618315079E-5</v>
      </c>
    </row>
    <row r="493" spans="2:10" x14ac:dyDescent="0.25">
      <c r="B493" s="42" t="s">
        <v>366</v>
      </c>
      <c r="C493" s="43" t="s">
        <v>365</v>
      </c>
      <c r="D493" s="43" t="s">
        <v>1989</v>
      </c>
      <c r="E493" s="45">
        <v>44784</v>
      </c>
      <c r="F493" s="45">
        <v>45146</v>
      </c>
      <c r="G493" s="46">
        <v>3543750</v>
      </c>
      <c r="H493" s="85">
        <v>3765171.2671232875</v>
      </c>
      <c r="I493" s="85">
        <v>3765171.2671232875</v>
      </c>
      <c r="J493" s="86">
        <v>7.8806384618315079E-5</v>
      </c>
    </row>
    <row r="494" spans="2:10" x14ac:dyDescent="0.25">
      <c r="B494" s="42" t="s">
        <v>366</v>
      </c>
      <c r="C494" s="43" t="s">
        <v>365</v>
      </c>
      <c r="D494" s="43" t="s">
        <v>1989</v>
      </c>
      <c r="E494" s="45">
        <v>44786</v>
      </c>
      <c r="F494" s="45">
        <v>45146</v>
      </c>
      <c r="G494" s="46">
        <v>3543750</v>
      </c>
      <c r="H494" s="85">
        <v>3763947.9452054794</v>
      </c>
      <c r="I494" s="85">
        <v>3763947.9452054794</v>
      </c>
      <c r="J494" s="86">
        <v>7.8806384618315079E-5</v>
      </c>
    </row>
    <row r="495" spans="2:10" x14ac:dyDescent="0.25">
      <c r="B495" s="42" t="s">
        <v>366</v>
      </c>
      <c r="C495" s="43" t="s">
        <v>365</v>
      </c>
      <c r="D495" s="43" t="s">
        <v>1989</v>
      </c>
      <c r="E495" s="45">
        <v>44794</v>
      </c>
      <c r="F495" s="45">
        <v>45146</v>
      </c>
      <c r="G495" s="46">
        <v>2200000</v>
      </c>
      <c r="H495" s="85">
        <v>2333663.5616438356</v>
      </c>
      <c r="I495" s="85">
        <v>2333663.5616438356</v>
      </c>
      <c r="J495" s="86">
        <v>4.8923893096379029E-5</v>
      </c>
    </row>
    <row r="496" spans="2:10" x14ac:dyDescent="0.25">
      <c r="B496" s="42" t="s">
        <v>366</v>
      </c>
      <c r="C496" s="43" t="s">
        <v>365</v>
      </c>
      <c r="D496" s="43" t="s">
        <v>1989</v>
      </c>
      <c r="E496" s="45">
        <v>44794</v>
      </c>
      <c r="F496" s="45">
        <v>45146</v>
      </c>
      <c r="G496" s="46">
        <v>2200000</v>
      </c>
      <c r="H496" s="85">
        <v>2333663.5616438356</v>
      </c>
      <c r="I496" s="85">
        <v>2333663.5616438356</v>
      </c>
      <c r="J496" s="86">
        <v>4.8923893096379029E-5</v>
      </c>
    </row>
    <row r="497" spans="2:10" x14ac:dyDescent="0.25">
      <c r="B497" s="42" t="s">
        <v>366</v>
      </c>
      <c r="C497" s="43" t="s">
        <v>365</v>
      </c>
      <c r="D497" s="43" t="s">
        <v>1989</v>
      </c>
      <c r="E497" s="45">
        <v>44794</v>
      </c>
      <c r="F497" s="45">
        <v>45146</v>
      </c>
      <c r="G497" s="46">
        <v>2200000</v>
      </c>
      <c r="H497" s="85">
        <v>2333663.5616438356</v>
      </c>
      <c r="I497" s="85">
        <v>2333663.5616438356</v>
      </c>
      <c r="J497" s="86">
        <v>4.8923893096379029E-5</v>
      </c>
    </row>
    <row r="498" spans="2:10" x14ac:dyDescent="0.25">
      <c r="B498" s="42" t="s">
        <v>366</v>
      </c>
      <c r="C498" s="43" t="s">
        <v>365</v>
      </c>
      <c r="D498" s="43" t="s">
        <v>1989</v>
      </c>
      <c r="E498" s="45">
        <v>44794</v>
      </c>
      <c r="F498" s="45">
        <v>45146</v>
      </c>
      <c r="G498" s="46">
        <v>2200000</v>
      </c>
      <c r="H498" s="85">
        <v>2333663.5616438356</v>
      </c>
      <c r="I498" s="85">
        <v>2333663.5616438356</v>
      </c>
      <c r="J498" s="86">
        <v>4.8923893096379029E-5</v>
      </c>
    </row>
    <row r="499" spans="2:10" x14ac:dyDescent="0.25">
      <c r="B499" s="42" t="s">
        <v>366</v>
      </c>
      <c r="C499" s="43" t="s">
        <v>365</v>
      </c>
      <c r="D499" s="43" t="s">
        <v>1989</v>
      </c>
      <c r="E499" s="45">
        <v>44794</v>
      </c>
      <c r="F499" s="45">
        <v>45146</v>
      </c>
      <c r="G499" s="46">
        <v>2200000</v>
      </c>
      <c r="H499" s="85">
        <v>2333663.5616438356</v>
      </c>
      <c r="I499" s="85">
        <v>2333663.5616438356</v>
      </c>
      <c r="J499" s="86">
        <v>4.8923893096379029E-5</v>
      </c>
    </row>
    <row r="500" spans="2:10" x14ac:dyDescent="0.25">
      <c r="B500" s="42" t="s">
        <v>366</v>
      </c>
      <c r="C500" s="43" t="s">
        <v>365</v>
      </c>
      <c r="D500" s="43" t="s">
        <v>1989</v>
      </c>
      <c r="E500" s="45">
        <v>44794</v>
      </c>
      <c r="F500" s="45">
        <v>45146</v>
      </c>
      <c r="G500" s="46">
        <v>6661913</v>
      </c>
      <c r="H500" s="85">
        <v>7066665.2813369865</v>
      </c>
      <c r="I500" s="85">
        <v>7066665.2813369865</v>
      </c>
      <c r="J500" s="86">
        <v>1.4814850883153533E-4</v>
      </c>
    </row>
    <row r="501" spans="2:10" x14ac:dyDescent="0.25">
      <c r="B501" s="42" t="s">
        <v>366</v>
      </c>
      <c r="C501" s="43" t="s">
        <v>365</v>
      </c>
      <c r="D501" s="43" t="s">
        <v>1989</v>
      </c>
      <c r="E501" s="45">
        <v>44796</v>
      </c>
      <c r="F501" s="45">
        <v>45146</v>
      </c>
      <c r="G501" s="46">
        <v>2200000</v>
      </c>
      <c r="H501" s="85">
        <v>2332904.1095890412</v>
      </c>
      <c r="I501" s="85">
        <v>2332904.1095890412</v>
      </c>
      <c r="J501" s="86">
        <v>4.8923893096379029E-5</v>
      </c>
    </row>
    <row r="502" spans="2:10" x14ac:dyDescent="0.25">
      <c r="B502" s="42" t="s">
        <v>366</v>
      </c>
      <c r="C502" s="43" t="s">
        <v>365</v>
      </c>
      <c r="D502" s="43" t="s">
        <v>1989</v>
      </c>
      <c r="E502" s="45">
        <v>44796</v>
      </c>
      <c r="F502" s="45">
        <v>45146</v>
      </c>
      <c r="G502" s="46">
        <v>2200000</v>
      </c>
      <c r="H502" s="85">
        <v>2332904.1095890412</v>
      </c>
      <c r="I502" s="85">
        <v>2332904.1095890412</v>
      </c>
      <c r="J502" s="86">
        <v>4.8923893096379029E-5</v>
      </c>
    </row>
    <row r="503" spans="2:10" x14ac:dyDescent="0.25">
      <c r="B503" s="42" t="s">
        <v>366</v>
      </c>
      <c r="C503" s="43" t="s">
        <v>365</v>
      </c>
      <c r="D503" s="43" t="s">
        <v>1989</v>
      </c>
      <c r="E503" s="45">
        <v>44805</v>
      </c>
      <c r="F503" s="45">
        <v>45146</v>
      </c>
      <c r="G503" s="46">
        <v>3543750</v>
      </c>
      <c r="H503" s="85">
        <v>3752326.3869863013</v>
      </c>
      <c r="I503" s="85">
        <v>3752326.3869863013</v>
      </c>
      <c r="J503" s="86">
        <v>7.8806384618315079E-5</v>
      </c>
    </row>
    <row r="504" spans="2:10" x14ac:dyDescent="0.25">
      <c r="B504" s="42" t="s">
        <v>366</v>
      </c>
      <c r="C504" s="43" t="s">
        <v>365</v>
      </c>
      <c r="D504" s="43" t="s">
        <v>1989</v>
      </c>
      <c r="E504" s="45">
        <v>44805</v>
      </c>
      <c r="F504" s="45">
        <v>45146</v>
      </c>
      <c r="G504" s="46">
        <v>3281250</v>
      </c>
      <c r="H504" s="85">
        <v>3474376.2842465751</v>
      </c>
      <c r="I504" s="85">
        <v>3474376.2842465751</v>
      </c>
      <c r="J504" s="86">
        <v>7.2968874646588036E-5</v>
      </c>
    </row>
    <row r="505" spans="2:10" x14ac:dyDescent="0.25">
      <c r="B505" s="42" t="s">
        <v>366</v>
      </c>
      <c r="C505" s="43" t="s">
        <v>365</v>
      </c>
      <c r="D505" s="43" t="s">
        <v>1989</v>
      </c>
      <c r="E505" s="45">
        <v>44807</v>
      </c>
      <c r="F505" s="45">
        <v>45146</v>
      </c>
      <c r="G505" s="46">
        <v>3412500</v>
      </c>
      <c r="H505" s="85">
        <v>3612173.3219178081</v>
      </c>
      <c r="I505" s="85">
        <v>3612173.3219178081</v>
      </c>
      <c r="J505" s="86">
        <v>7.5887629632451564E-5</v>
      </c>
    </row>
    <row r="506" spans="2:10" x14ac:dyDescent="0.25">
      <c r="B506" s="42" t="s">
        <v>366</v>
      </c>
      <c r="C506" s="43" t="s">
        <v>365</v>
      </c>
      <c r="D506" s="43" t="s">
        <v>1989</v>
      </c>
      <c r="E506" s="45">
        <v>44807</v>
      </c>
      <c r="F506" s="45">
        <v>45146</v>
      </c>
      <c r="G506" s="46">
        <v>3543750</v>
      </c>
      <c r="H506" s="85">
        <v>3751103.0650684931</v>
      </c>
      <c r="I506" s="85">
        <v>3751103.0650684931</v>
      </c>
      <c r="J506" s="86">
        <v>7.8806384618315079E-5</v>
      </c>
    </row>
    <row r="507" spans="2:10" x14ac:dyDescent="0.25">
      <c r="B507" s="42" t="s">
        <v>366</v>
      </c>
      <c r="C507" s="43" t="s">
        <v>365</v>
      </c>
      <c r="D507" s="43" t="s">
        <v>1989</v>
      </c>
      <c r="E507" s="45">
        <v>44807</v>
      </c>
      <c r="F507" s="45">
        <v>45146</v>
      </c>
      <c r="G507" s="46">
        <v>3543750</v>
      </c>
      <c r="H507" s="85">
        <v>3751103.0650684931</v>
      </c>
      <c r="I507" s="85">
        <v>3751103.0650684931</v>
      </c>
      <c r="J507" s="86">
        <v>7.8806384618315079E-5</v>
      </c>
    </row>
    <row r="508" spans="2:10" x14ac:dyDescent="0.25">
      <c r="B508" s="42" t="s">
        <v>366</v>
      </c>
      <c r="C508" s="43" t="s">
        <v>365</v>
      </c>
      <c r="D508" s="43" t="s">
        <v>1989</v>
      </c>
      <c r="E508" s="45">
        <v>44812</v>
      </c>
      <c r="F508" s="45">
        <v>45146</v>
      </c>
      <c r="G508" s="46">
        <v>2200000</v>
      </c>
      <c r="H508" s="85">
        <v>2326828.493150685</v>
      </c>
      <c r="I508" s="85">
        <v>2326828.493150685</v>
      </c>
      <c r="J508" s="86">
        <v>4.8923893096379029E-5</v>
      </c>
    </row>
    <row r="509" spans="2:10" x14ac:dyDescent="0.25">
      <c r="B509" s="42" t="s">
        <v>366</v>
      </c>
      <c r="C509" s="43" t="s">
        <v>365</v>
      </c>
      <c r="D509" s="43" t="s">
        <v>1989</v>
      </c>
      <c r="E509" s="45">
        <v>44812</v>
      </c>
      <c r="F509" s="45">
        <v>45146</v>
      </c>
      <c r="G509" s="46">
        <v>2200000</v>
      </c>
      <c r="H509" s="85">
        <v>2326828.493150685</v>
      </c>
      <c r="I509" s="85">
        <v>2326828.493150685</v>
      </c>
      <c r="J509" s="86">
        <v>4.8923893096379029E-5</v>
      </c>
    </row>
    <row r="510" spans="2:10" x14ac:dyDescent="0.25">
      <c r="B510" s="42" t="s">
        <v>366</v>
      </c>
      <c r="C510" s="43" t="s">
        <v>365</v>
      </c>
      <c r="D510" s="43" t="s">
        <v>1989</v>
      </c>
      <c r="E510" s="45">
        <v>44812</v>
      </c>
      <c r="F510" s="45">
        <v>45146</v>
      </c>
      <c r="G510" s="46">
        <v>3543750</v>
      </c>
      <c r="H510" s="85">
        <v>3748044.7602739725</v>
      </c>
      <c r="I510" s="85">
        <v>3748044.7602739725</v>
      </c>
      <c r="J510" s="86">
        <v>7.8806384618315079E-5</v>
      </c>
    </row>
    <row r="511" spans="2:10" x14ac:dyDescent="0.25">
      <c r="B511" s="42" t="s">
        <v>366</v>
      </c>
      <c r="C511" s="43" t="s">
        <v>365</v>
      </c>
      <c r="D511" s="43" t="s">
        <v>1989</v>
      </c>
      <c r="E511" s="45">
        <v>44813</v>
      </c>
      <c r="F511" s="45">
        <v>45146</v>
      </c>
      <c r="G511" s="46">
        <v>3543750</v>
      </c>
      <c r="H511" s="85">
        <v>3747433.0993150687</v>
      </c>
      <c r="I511" s="85">
        <v>3747433.0993150687</v>
      </c>
      <c r="J511" s="86">
        <v>7.8806384618315079E-5</v>
      </c>
    </row>
    <row r="512" spans="2:10" x14ac:dyDescent="0.25">
      <c r="B512" s="42" t="s">
        <v>366</v>
      </c>
      <c r="C512" s="43" t="s">
        <v>365</v>
      </c>
      <c r="D512" s="43" t="s">
        <v>1989</v>
      </c>
      <c r="E512" s="45">
        <v>44813</v>
      </c>
      <c r="F512" s="45">
        <v>45146</v>
      </c>
      <c r="G512" s="46">
        <v>3412500</v>
      </c>
      <c r="H512" s="85">
        <v>3608639.2808219176</v>
      </c>
      <c r="I512" s="85">
        <v>3608639.2808219176</v>
      </c>
      <c r="J512" s="86">
        <v>7.5887629632451564E-5</v>
      </c>
    </row>
    <row r="513" spans="2:10" x14ac:dyDescent="0.25">
      <c r="B513" s="42" t="s">
        <v>366</v>
      </c>
      <c r="C513" s="43" t="s">
        <v>365</v>
      </c>
      <c r="D513" s="43" t="s">
        <v>1989</v>
      </c>
      <c r="E513" s="45">
        <v>44813</v>
      </c>
      <c r="F513" s="45">
        <v>45146</v>
      </c>
      <c r="G513" s="46">
        <v>3412500</v>
      </c>
      <c r="H513" s="85">
        <v>3608639.2808219176</v>
      </c>
      <c r="I513" s="85">
        <v>3608639.2808219176</v>
      </c>
      <c r="J513" s="86">
        <v>7.5887629632451564E-5</v>
      </c>
    </row>
    <row r="514" spans="2:10" x14ac:dyDescent="0.25">
      <c r="B514" s="42" t="s">
        <v>366</v>
      </c>
      <c r="C514" s="43" t="s">
        <v>365</v>
      </c>
      <c r="D514" s="43" t="s">
        <v>1989</v>
      </c>
      <c r="E514" s="45">
        <v>44813</v>
      </c>
      <c r="F514" s="45">
        <v>45146</v>
      </c>
      <c r="G514" s="46">
        <v>3570000</v>
      </c>
      <c r="H514" s="85">
        <v>3775191.8630136987</v>
      </c>
      <c r="I514" s="85">
        <v>3775191.8630136987</v>
      </c>
      <c r="J514" s="86">
        <v>7.939013561548779E-5</v>
      </c>
    </row>
    <row r="515" spans="2:10" x14ac:dyDescent="0.25">
      <c r="B515" s="42" t="s">
        <v>366</v>
      </c>
      <c r="C515" s="43" t="s">
        <v>365</v>
      </c>
      <c r="D515" s="43" t="s">
        <v>1989</v>
      </c>
      <c r="E515" s="45">
        <v>44813</v>
      </c>
      <c r="F515" s="45">
        <v>45146</v>
      </c>
      <c r="G515" s="46">
        <v>3491250</v>
      </c>
      <c r="H515" s="85">
        <v>3691915.5719178081</v>
      </c>
      <c r="I515" s="85">
        <v>3691915.5719178081</v>
      </c>
      <c r="J515" s="86">
        <v>7.763888262396967E-5</v>
      </c>
    </row>
    <row r="516" spans="2:10" x14ac:dyDescent="0.25">
      <c r="B516" s="42" t="s">
        <v>366</v>
      </c>
      <c r="C516" s="43" t="s">
        <v>365</v>
      </c>
      <c r="D516" s="43" t="s">
        <v>1989</v>
      </c>
      <c r="E516" s="45">
        <v>44814</v>
      </c>
      <c r="F516" s="45">
        <v>45146</v>
      </c>
      <c r="G516" s="46">
        <v>3543750</v>
      </c>
      <c r="H516" s="85">
        <v>3746821.4383561644</v>
      </c>
      <c r="I516" s="85">
        <v>3746821.4383561644</v>
      </c>
      <c r="J516" s="86">
        <v>7.8806384618315079E-5</v>
      </c>
    </row>
    <row r="517" spans="2:10" x14ac:dyDescent="0.25">
      <c r="B517" s="42" t="s">
        <v>366</v>
      </c>
      <c r="C517" s="43" t="s">
        <v>365</v>
      </c>
      <c r="D517" s="43" t="s">
        <v>1989</v>
      </c>
      <c r="E517" s="45">
        <v>44814</v>
      </c>
      <c r="F517" s="45">
        <v>45146</v>
      </c>
      <c r="G517" s="46">
        <v>3570000</v>
      </c>
      <c r="H517" s="85">
        <v>3774575.6712328768</v>
      </c>
      <c r="I517" s="85">
        <v>3774575.6712328768</v>
      </c>
      <c r="J517" s="86">
        <v>7.939013561548779E-5</v>
      </c>
    </row>
    <row r="518" spans="2:10" x14ac:dyDescent="0.25">
      <c r="B518" s="42" t="s">
        <v>366</v>
      </c>
      <c r="C518" s="43" t="s">
        <v>365</v>
      </c>
      <c r="D518" s="43" t="s">
        <v>1989</v>
      </c>
      <c r="E518" s="45">
        <v>44814</v>
      </c>
      <c r="F518" s="45">
        <v>45146</v>
      </c>
      <c r="G518" s="46">
        <v>3543750</v>
      </c>
      <c r="H518" s="85">
        <v>3746821.4383561644</v>
      </c>
      <c r="I518" s="85">
        <v>3746821.4383561644</v>
      </c>
      <c r="J518" s="86">
        <v>7.8806384618315079E-5</v>
      </c>
    </row>
    <row r="519" spans="2:10" x14ac:dyDescent="0.25">
      <c r="B519" s="42" t="s">
        <v>366</v>
      </c>
      <c r="C519" s="43" t="s">
        <v>365</v>
      </c>
      <c r="D519" s="43" t="s">
        <v>1989</v>
      </c>
      <c r="E519" s="45">
        <v>44814</v>
      </c>
      <c r="F519" s="45">
        <v>45146</v>
      </c>
      <c r="G519" s="46">
        <v>3543750</v>
      </c>
      <c r="H519" s="85">
        <v>3746821.4383561644</v>
      </c>
      <c r="I519" s="85">
        <v>3746821.4383561644</v>
      </c>
      <c r="J519" s="86">
        <v>7.8806384618315079E-5</v>
      </c>
    </row>
    <row r="520" spans="2:10" x14ac:dyDescent="0.25">
      <c r="B520" s="42" t="s">
        <v>366</v>
      </c>
      <c r="C520" s="43" t="s">
        <v>365</v>
      </c>
      <c r="D520" s="43" t="s">
        <v>1989</v>
      </c>
      <c r="E520" s="45">
        <v>44817</v>
      </c>
      <c r="F520" s="45">
        <v>45146</v>
      </c>
      <c r="G520" s="46">
        <v>3543750</v>
      </c>
      <c r="H520" s="85">
        <v>3744986.4554794519</v>
      </c>
      <c r="I520" s="85">
        <v>3744986.4554794519</v>
      </c>
      <c r="J520" s="86">
        <v>7.8806384618315079E-5</v>
      </c>
    </row>
    <row r="521" spans="2:10" x14ac:dyDescent="0.25">
      <c r="B521" s="42" t="s">
        <v>366</v>
      </c>
      <c r="C521" s="43" t="s">
        <v>365</v>
      </c>
      <c r="D521" s="43" t="s">
        <v>1989</v>
      </c>
      <c r="E521" s="45">
        <v>44817</v>
      </c>
      <c r="F521" s="45">
        <v>45146</v>
      </c>
      <c r="G521" s="46">
        <v>3570000</v>
      </c>
      <c r="H521" s="85">
        <v>3772727.0958904112</v>
      </c>
      <c r="I521" s="85">
        <v>3772727.0958904112</v>
      </c>
      <c r="J521" s="86">
        <v>7.939013561548779E-5</v>
      </c>
    </row>
    <row r="522" spans="2:10" x14ac:dyDescent="0.25">
      <c r="B522" s="42" t="s">
        <v>366</v>
      </c>
      <c r="C522" s="43" t="s">
        <v>365</v>
      </c>
      <c r="D522" s="43" t="s">
        <v>1989</v>
      </c>
      <c r="E522" s="45">
        <v>44817</v>
      </c>
      <c r="F522" s="45">
        <v>45146</v>
      </c>
      <c r="G522" s="46">
        <v>3543750</v>
      </c>
      <c r="H522" s="85">
        <v>3744986.4554794519</v>
      </c>
      <c r="I522" s="85">
        <v>3744986.4554794519</v>
      </c>
      <c r="J522" s="86">
        <v>7.8806384618315079E-5</v>
      </c>
    </row>
    <row r="523" spans="2:10" x14ac:dyDescent="0.25">
      <c r="B523" s="42" t="s">
        <v>366</v>
      </c>
      <c r="C523" s="43" t="s">
        <v>365</v>
      </c>
      <c r="D523" s="43" t="s">
        <v>1989</v>
      </c>
      <c r="E523" s="45">
        <v>44817</v>
      </c>
      <c r="F523" s="45">
        <v>45146</v>
      </c>
      <c r="G523" s="46">
        <v>3570000</v>
      </c>
      <c r="H523" s="85">
        <v>3772727.0958904112</v>
      </c>
      <c r="I523" s="85">
        <v>3772727.0958904112</v>
      </c>
      <c r="J523" s="86">
        <v>7.939013561548779E-5</v>
      </c>
    </row>
    <row r="524" spans="2:10" x14ac:dyDescent="0.25">
      <c r="B524" s="42" t="s">
        <v>366</v>
      </c>
      <c r="C524" s="43" t="s">
        <v>365</v>
      </c>
      <c r="D524" s="43" t="s">
        <v>1989</v>
      </c>
      <c r="E524" s="45">
        <v>44820</v>
      </c>
      <c r="F524" s="45">
        <v>45146</v>
      </c>
      <c r="G524" s="46">
        <v>2200000</v>
      </c>
      <c r="H524" s="85">
        <v>2323790.6849315069</v>
      </c>
      <c r="I524" s="85">
        <v>2323790.6849315069</v>
      </c>
      <c r="J524" s="86">
        <v>4.8923893096379029E-5</v>
      </c>
    </row>
    <row r="525" spans="2:10" x14ac:dyDescent="0.25">
      <c r="B525" s="42" t="s">
        <v>366</v>
      </c>
      <c r="C525" s="43" t="s">
        <v>365</v>
      </c>
      <c r="D525" s="43" t="s">
        <v>1989</v>
      </c>
      <c r="E525" s="45">
        <v>44820</v>
      </c>
      <c r="F525" s="45">
        <v>45146</v>
      </c>
      <c r="G525" s="46">
        <v>3225000</v>
      </c>
      <c r="H525" s="85">
        <v>3406465.8904109588</v>
      </c>
      <c r="I525" s="85">
        <v>3406465.8904109588</v>
      </c>
      <c r="J525" s="86">
        <v>7.1717979652646539E-5</v>
      </c>
    </row>
    <row r="526" spans="2:10" x14ac:dyDescent="0.25">
      <c r="B526" s="42" t="s">
        <v>366</v>
      </c>
      <c r="C526" s="43" t="s">
        <v>365</v>
      </c>
      <c r="D526" s="43" t="s">
        <v>1989</v>
      </c>
      <c r="E526" s="45">
        <v>44820</v>
      </c>
      <c r="F526" s="45">
        <v>45146</v>
      </c>
      <c r="G526" s="46">
        <v>2200000</v>
      </c>
      <c r="H526" s="85">
        <v>2323790.6849315069</v>
      </c>
      <c r="I526" s="85">
        <v>2323790.6849315069</v>
      </c>
      <c r="J526" s="86">
        <v>4.8923893096379029E-5</v>
      </c>
    </row>
    <row r="527" spans="2:10" x14ac:dyDescent="0.25">
      <c r="B527" s="42" t="s">
        <v>366</v>
      </c>
      <c r="C527" s="43" t="s">
        <v>365</v>
      </c>
      <c r="D527" s="43" t="s">
        <v>1989</v>
      </c>
      <c r="E527" s="45">
        <v>44820</v>
      </c>
      <c r="F527" s="45">
        <v>45146</v>
      </c>
      <c r="G527" s="46">
        <v>2200000</v>
      </c>
      <c r="H527" s="85">
        <v>2323790.6849315069</v>
      </c>
      <c r="I527" s="85">
        <v>2323790.6849315069</v>
      </c>
      <c r="J527" s="86">
        <v>4.8923893096379029E-5</v>
      </c>
    </row>
    <row r="528" spans="2:10" x14ac:dyDescent="0.25">
      <c r="B528" s="42" t="s">
        <v>366</v>
      </c>
      <c r="C528" s="43" t="s">
        <v>365</v>
      </c>
      <c r="D528" s="43" t="s">
        <v>1989</v>
      </c>
      <c r="E528" s="45">
        <v>44820</v>
      </c>
      <c r="F528" s="45">
        <v>45146</v>
      </c>
      <c r="G528" s="46">
        <v>3543750</v>
      </c>
      <c r="H528" s="85">
        <v>3743151.4726027395</v>
      </c>
      <c r="I528" s="85">
        <v>3743151.4726027395</v>
      </c>
      <c r="J528" s="86">
        <v>7.8806384618315079E-5</v>
      </c>
    </row>
    <row r="529" spans="2:10" x14ac:dyDescent="0.25">
      <c r="B529" s="42" t="s">
        <v>366</v>
      </c>
      <c r="C529" s="43" t="s">
        <v>365</v>
      </c>
      <c r="D529" s="43" t="s">
        <v>1989</v>
      </c>
      <c r="E529" s="45">
        <v>44821</v>
      </c>
      <c r="F529" s="45">
        <v>45146</v>
      </c>
      <c r="G529" s="46">
        <v>2200000</v>
      </c>
      <c r="H529" s="85">
        <v>2323410.9589041094</v>
      </c>
      <c r="I529" s="85">
        <v>2323410.9589041094</v>
      </c>
      <c r="J529" s="86">
        <v>4.8923893096379029E-5</v>
      </c>
    </row>
    <row r="530" spans="2:10" x14ac:dyDescent="0.25">
      <c r="B530" s="42" t="s">
        <v>366</v>
      </c>
      <c r="C530" s="43" t="s">
        <v>365</v>
      </c>
      <c r="D530" s="43" t="s">
        <v>1989</v>
      </c>
      <c r="E530" s="45">
        <v>44826</v>
      </c>
      <c r="F530" s="45">
        <v>45146</v>
      </c>
      <c r="G530" s="46">
        <v>3543750</v>
      </c>
      <c r="H530" s="85">
        <v>3739481.506849315</v>
      </c>
      <c r="I530" s="85">
        <v>3739481.506849315</v>
      </c>
      <c r="J530" s="86">
        <v>7.8806384618315079E-5</v>
      </c>
    </row>
    <row r="531" spans="2:10" x14ac:dyDescent="0.25">
      <c r="B531" s="42" t="s">
        <v>366</v>
      </c>
      <c r="C531" s="43" t="s">
        <v>365</v>
      </c>
      <c r="D531" s="43" t="s">
        <v>1989</v>
      </c>
      <c r="E531" s="45">
        <v>44826</v>
      </c>
      <c r="F531" s="45">
        <v>45146</v>
      </c>
      <c r="G531" s="46">
        <v>2200000</v>
      </c>
      <c r="H531" s="85">
        <v>2321512.3287671232</v>
      </c>
      <c r="I531" s="85">
        <v>2321512.3287671232</v>
      </c>
      <c r="J531" s="86">
        <v>4.8923893096379029E-5</v>
      </c>
    </row>
    <row r="532" spans="2:10" x14ac:dyDescent="0.25">
      <c r="B532" s="42" t="s">
        <v>366</v>
      </c>
      <c r="C532" s="43" t="s">
        <v>365</v>
      </c>
      <c r="D532" s="43" t="s">
        <v>1989</v>
      </c>
      <c r="E532" s="45">
        <v>44826</v>
      </c>
      <c r="F532" s="45">
        <v>45146</v>
      </c>
      <c r="G532" s="46">
        <v>5780000</v>
      </c>
      <c r="H532" s="85">
        <v>6099246.0273972601</v>
      </c>
      <c r="I532" s="85">
        <v>6099246.0273972601</v>
      </c>
      <c r="J532" s="86">
        <v>1.2853641004412309E-4</v>
      </c>
    </row>
    <row r="533" spans="2:10" x14ac:dyDescent="0.25">
      <c r="B533" s="42" t="s">
        <v>366</v>
      </c>
      <c r="C533" s="43" t="s">
        <v>365</v>
      </c>
      <c r="D533" s="43" t="s">
        <v>1989</v>
      </c>
      <c r="E533" s="45">
        <v>44826</v>
      </c>
      <c r="F533" s="45">
        <v>45146</v>
      </c>
      <c r="G533" s="46">
        <v>4590000</v>
      </c>
      <c r="H533" s="85">
        <v>4843518.9041095888</v>
      </c>
      <c r="I533" s="85">
        <v>4843518.9041095888</v>
      </c>
      <c r="J533" s="86">
        <v>1.0207303150562716E-4</v>
      </c>
    </row>
    <row r="534" spans="2:10" x14ac:dyDescent="0.25">
      <c r="B534" s="42" t="s">
        <v>366</v>
      </c>
      <c r="C534" s="43" t="s">
        <v>365</v>
      </c>
      <c r="D534" s="43" t="s">
        <v>1989</v>
      </c>
      <c r="E534" s="45">
        <v>44826</v>
      </c>
      <c r="F534" s="45">
        <v>45146</v>
      </c>
      <c r="G534" s="46">
        <v>5780000</v>
      </c>
      <c r="H534" s="85">
        <v>6099246.0273972601</v>
      </c>
      <c r="I534" s="85">
        <v>6099246.0273972601</v>
      </c>
      <c r="J534" s="86">
        <v>1.2853641004412309E-4</v>
      </c>
    </row>
    <row r="535" spans="2:10" x14ac:dyDescent="0.25">
      <c r="B535" s="42" t="s">
        <v>366</v>
      </c>
      <c r="C535" s="43" t="s">
        <v>365</v>
      </c>
      <c r="D535" s="43" t="s">
        <v>1989</v>
      </c>
      <c r="E535" s="45">
        <v>44826</v>
      </c>
      <c r="F535" s="45">
        <v>45146</v>
      </c>
      <c r="G535" s="46">
        <v>3412500</v>
      </c>
      <c r="H535" s="85">
        <v>3600982.1917808219</v>
      </c>
      <c r="I535" s="85">
        <v>3600982.1917808219</v>
      </c>
      <c r="J535" s="86">
        <v>7.5887629632451564E-5</v>
      </c>
    </row>
    <row r="536" spans="2:10" x14ac:dyDescent="0.25">
      <c r="B536" s="42" t="s">
        <v>366</v>
      </c>
      <c r="C536" s="43" t="s">
        <v>365</v>
      </c>
      <c r="D536" s="43" t="s">
        <v>1989</v>
      </c>
      <c r="E536" s="45">
        <v>44827</v>
      </c>
      <c r="F536" s="45">
        <v>45146</v>
      </c>
      <c r="G536" s="46">
        <v>3570000</v>
      </c>
      <c r="H536" s="85">
        <v>3766565.1780821919</v>
      </c>
      <c r="I536" s="85">
        <v>3766565.1780821919</v>
      </c>
      <c r="J536" s="86">
        <v>7.939013561548779E-5</v>
      </c>
    </row>
    <row r="537" spans="2:10" x14ac:dyDescent="0.25">
      <c r="B537" s="42" t="s">
        <v>366</v>
      </c>
      <c r="C537" s="43" t="s">
        <v>365</v>
      </c>
      <c r="D537" s="43" t="s">
        <v>1989</v>
      </c>
      <c r="E537" s="45">
        <v>44829</v>
      </c>
      <c r="F537" s="45">
        <v>45146</v>
      </c>
      <c r="G537" s="46">
        <v>3543750</v>
      </c>
      <c r="H537" s="85">
        <v>3737646.5239726026</v>
      </c>
      <c r="I537" s="85">
        <v>3737646.5239726026</v>
      </c>
      <c r="J537" s="86">
        <v>7.8806384618315079E-5</v>
      </c>
    </row>
    <row r="538" spans="2:10" x14ac:dyDescent="0.25">
      <c r="B538" s="42" t="s">
        <v>366</v>
      </c>
      <c r="C538" s="43" t="s">
        <v>365</v>
      </c>
      <c r="D538" s="43" t="s">
        <v>1989</v>
      </c>
      <c r="E538" s="45">
        <v>44829</v>
      </c>
      <c r="F538" s="45">
        <v>45146</v>
      </c>
      <c r="G538" s="46">
        <v>4725000</v>
      </c>
      <c r="H538" s="85">
        <v>4983528.6986301374</v>
      </c>
      <c r="I538" s="85">
        <v>4983528.6986301374</v>
      </c>
      <c r="J538" s="86">
        <v>1.0507517949108678E-4</v>
      </c>
    </row>
    <row r="539" spans="2:10" x14ac:dyDescent="0.25">
      <c r="B539" s="42" t="s">
        <v>366</v>
      </c>
      <c r="C539" s="43" t="s">
        <v>365</v>
      </c>
      <c r="D539" s="43" t="s">
        <v>1989</v>
      </c>
      <c r="E539" s="45">
        <v>44834</v>
      </c>
      <c r="F539" s="45">
        <v>45146</v>
      </c>
      <c r="G539" s="46">
        <v>3543750</v>
      </c>
      <c r="H539" s="85">
        <v>3734588.2191780824</v>
      </c>
      <c r="I539" s="85">
        <v>3734588.2191780824</v>
      </c>
      <c r="J539" s="86">
        <v>7.8806384618315079E-5</v>
      </c>
    </row>
    <row r="540" spans="2:10" x14ac:dyDescent="0.25">
      <c r="B540" s="42" t="s">
        <v>366</v>
      </c>
      <c r="C540" s="43" t="s">
        <v>365</v>
      </c>
      <c r="D540" s="43" t="s">
        <v>1989</v>
      </c>
      <c r="E540" s="45">
        <v>44834</v>
      </c>
      <c r="F540" s="45">
        <v>45146</v>
      </c>
      <c r="G540" s="46">
        <v>3543750</v>
      </c>
      <c r="H540" s="85">
        <v>3734588.2191780824</v>
      </c>
      <c r="I540" s="85">
        <v>3734588.2191780824</v>
      </c>
      <c r="J540" s="86">
        <v>7.8806384618315079E-5</v>
      </c>
    </row>
    <row r="541" spans="2:10" x14ac:dyDescent="0.25">
      <c r="B541" s="42" t="s">
        <v>366</v>
      </c>
      <c r="C541" s="43" t="s">
        <v>365</v>
      </c>
      <c r="D541" s="43" t="s">
        <v>1989</v>
      </c>
      <c r="E541" s="45">
        <v>44834</v>
      </c>
      <c r="F541" s="45">
        <v>45146</v>
      </c>
      <c r="G541" s="46">
        <v>3543750</v>
      </c>
      <c r="H541" s="85">
        <v>3734588.2191780824</v>
      </c>
      <c r="I541" s="85">
        <v>3734588.2191780824</v>
      </c>
      <c r="J541" s="86">
        <v>7.8806384618315079E-5</v>
      </c>
    </row>
    <row r="542" spans="2:10" x14ac:dyDescent="0.25">
      <c r="B542" s="42" t="s">
        <v>366</v>
      </c>
      <c r="C542" s="43" t="s">
        <v>365</v>
      </c>
      <c r="D542" s="43" t="s">
        <v>1989</v>
      </c>
      <c r="E542" s="45">
        <v>44834</v>
      </c>
      <c r="F542" s="45">
        <v>45146</v>
      </c>
      <c r="G542" s="46">
        <v>6290000</v>
      </c>
      <c r="H542" s="85">
        <v>6628729.4246575339</v>
      </c>
      <c r="I542" s="85">
        <v>6628729.4246575339</v>
      </c>
      <c r="J542" s="86">
        <v>1.3987785798919277E-4</v>
      </c>
    </row>
    <row r="543" spans="2:10" x14ac:dyDescent="0.25">
      <c r="B543" s="42" t="s">
        <v>366</v>
      </c>
      <c r="C543" s="43" t="s">
        <v>365</v>
      </c>
      <c r="D543" s="43" t="s">
        <v>1989</v>
      </c>
      <c r="E543" s="45">
        <v>44867</v>
      </c>
      <c r="F543" s="45">
        <v>45146</v>
      </c>
      <c r="G543" s="46">
        <v>3543750</v>
      </c>
      <c r="H543" s="85">
        <v>3714403.4075342463</v>
      </c>
      <c r="I543" s="85">
        <v>3714403.4075342463</v>
      </c>
      <c r="J543" s="86">
        <v>7.8806384618315079E-5</v>
      </c>
    </row>
    <row r="544" spans="2:10" x14ac:dyDescent="0.25">
      <c r="B544" s="42" t="s">
        <v>366</v>
      </c>
      <c r="C544" s="43" t="s">
        <v>365</v>
      </c>
      <c r="D544" s="43" t="s">
        <v>1989</v>
      </c>
      <c r="E544" s="45">
        <v>44836</v>
      </c>
      <c r="F544" s="45">
        <v>45146</v>
      </c>
      <c r="G544" s="46">
        <v>3543750</v>
      </c>
      <c r="H544" s="85">
        <v>3733364.8972602738</v>
      </c>
      <c r="I544" s="85">
        <v>3733364.8972602738</v>
      </c>
      <c r="J544" s="86">
        <v>7.8806384618315079E-5</v>
      </c>
    </row>
    <row r="545" spans="2:10" x14ac:dyDescent="0.25">
      <c r="B545" s="42" t="s">
        <v>366</v>
      </c>
      <c r="C545" s="43" t="s">
        <v>365</v>
      </c>
      <c r="D545" s="43" t="s">
        <v>1989</v>
      </c>
      <c r="E545" s="45">
        <v>44873</v>
      </c>
      <c r="F545" s="45">
        <v>45146</v>
      </c>
      <c r="G545" s="46">
        <v>3412500</v>
      </c>
      <c r="H545" s="85">
        <v>3573298.8698630137</v>
      </c>
      <c r="I545" s="85">
        <v>3573298.8698630137</v>
      </c>
      <c r="J545" s="86">
        <v>7.5887629632451564E-5</v>
      </c>
    </row>
    <row r="546" spans="2:10" x14ac:dyDescent="0.25">
      <c r="B546" s="42" t="s">
        <v>366</v>
      </c>
      <c r="C546" s="43" t="s">
        <v>365</v>
      </c>
      <c r="D546" s="43" t="s">
        <v>1989</v>
      </c>
      <c r="E546" s="45">
        <v>44873</v>
      </c>
      <c r="F546" s="45">
        <v>45146</v>
      </c>
      <c r="G546" s="46">
        <v>3412500</v>
      </c>
      <c r="H546" s="85">
        <v>3573298.8698630137</v>
      </c>
      <c r="I546" s="85">
        <v>3573298.8698630137</v>
      </c>
      <c r="J546" s="86">
        <v>7.5887629632451564E-5</v>
      </c>
    </row>
    <row r="547" spans="2:10" x14ac:dyDescent="0.25">
      <c r="B547" s="42" t="s">
        <v>366</v>
      </c>
      <c r="C547" s="43" t="s">
        <v>365</v>
      </c>
      <c r="D547" s="43" t="s">
        <v>1989</v>
      </c>
      <c r="E547" s="45">
        <v>44873</v>
      </c>
      <c r="F547" s="45">
        <v>45146</v>
      </c>
      <c r="G547" s="46">
        <v>3543750</v>
      </c>
      <c r="H547" s="85">
        <v>3710733.4417808219</v>
      </c>
      <c r="I547" s="85">
        <v>3710733.4417808219</v>
      </c>
      <c r="J547" s="86">
        <v>7.8806384618315079E-5</v>
      </c>
    </row>
    <row r="548" spans="2:10" x14ac:dyDescent="0.25">
      <c r="B548" s="42" t="s">
        <v>366</v>
      </c>
      <c r="C548" s="43" t="s">
        <v>365</v>
      </c>
      <c r="D548" s="43" t="s">
        <v>1989</v>
      </c>
      <c r="E548" s="45">
        <v>44873</v>
      </c>
      <c r="F548" s="45">
        <v>45146</v>
      </c>
      <c r="G548" s="46">
        <v>3412500</v>
      </c>
      <c r="H548" s="85">
        <v>3573298.8698630137</v>
      </c>
      <c r="I548" s="85">
        <v>3573298.8698630137</v>
      </c>
      <c r="J548" s="86">
        <v>7.5887629632451564E-5</v>
      </c>
    </row>
    <row r="549" spans="2:10" x14ac:dyDescent="0.25">
      <c r="B549" s="42" t="s">
        <v>366</v>
      </c>
      <c r="C549" s="43" t="s">
        <v>365</v>
      </c>
      <c r="D549" s="43" t="s">
        <v>1989</v>
      </c>
      <c r="E549" s="45">
        <v>44873</v>
      </c>
      <c r="F549" s="45">
        <v>45146</v>
      </c>
      <c r="G549" s="46">
        <v>3543750</v>
      </c>
      <c r="H549" s="85">
        <v>3710733.4417808219</v>
      </c>
      <c r="I549" s="85">
        <v>3710733.4417808219</v>
      </c>
      <c r="J549" s="86">
        <v>7.8806384618315079E-5</v>
      </c>
    </row>
    <row r="550" spans="2:10" x14ac:dyDescent="0.25">
      <c r="B550" s="42" t="s">
        <v>366</v>
      </c>
      <c r="C550" s="43" t="s">
        <v>365</v>
      </c>
      <c r="D550" s="43" t="s">
        <v>1989</v>
      </c>
      <c r="E550" s="45">
        <v>44873</v>
      </c>
      <c r="F550" s="45">
        <v>45146</v>
      </c>
      <c r="G550" s="46">
        <v>3543750</v>
      </c>
      <c r="H550" s="85">
        <v>3710733.4417808219</v>
      </c>
      <c r="I550" s="85">
        <v>3710733.4417808219</v>
      </c>
      <c r="J550" s="86">
        <v>7.8806384618315079E-5</v>
      </c>
    </row>
    <row r="551" spans="2:10" x14ac:dyDescent="0.25">
      <c r="B551" s="42" t="s">
        <v>366</v>
      </c>
      <c r="C551" s="43" t="s">
        <v>365</v>
      </c>
      <c r="D551" s="43" t="s">
        <v>1989</v>
      </c>
      <c r="E551" s="45">
        <v>44843</v>
      </c>
      <c r="F551" s="45">
        <v>45146</v>
      </c>
      <c r="G551" s="46">
        <v>4718250</v>
      </c>
      <c r="H551" s="85">
        <v>4965008.0116438353</v>
      </c>
      <c r="I551" s="85">
        <v>4965008.0116438353</v>
      </c>
      <c r="J551" s="86">
        <v>1.049250720918138E-4</v>
      </c>
    </row>
    <row r="552" spans="2:10" x14ac:dyDescent="0.25">
      <c r="B552" s="42" t="s">
        <v>366</v>
      </c>
      <c r="C552" s="43" t="s">
        <v>365</v>
      </c>
      <c r="D552" s="43" t="s">
        <v>1989</v>
      </c>
      <c r="E552" s="45">
        <v>44843</v>
      </c>
      <c r="F552" s="45">
        <v>45146</v>
      </c>
      <c r="G552" s="46">
        <v>4657500</v>
      </c>
      <c r="H552" s="85">
        <v>4901080.8698630137</v>
      </c>
      <c r="I552" s="85">
        <v>4901080.8698630137</v>
      </c>
      <c r="J552" s="86">
        <v>1.0357410549835697E-4</v>
      </c>
    </row>
    <row r="553" spans="2:10" x14ac:dyDescent="0.25">
      <c r="B553" s="42" t="s">
        <v>366</v>
      </c>
      <c r="C553" s="43" t="s">
        <v>365</v>
      </c>
      <c r="D553" s="43" t="s">
        <v>1989</v>
      </c>
      <c r="E553" s="45">
        <v>44843</v>
      </c>
      <c r="F553" s="45">
        <v>45146</v>
      </c>
      <c r="G553" s="46">
        <v>2200000</v>
      </c>
      <c r="H553" s="85">
        <v>2315056.98630137</v>
      </c>
      <c r="I553" s="85">
        <v>2315056.98630137</v>
      </c>
      <c r="J553" s="86">
        <v>4.8923893096379029E-5</v>
      </c>
    </row>
    <row r="554" spans="2:10" x14ac:dyDescent="0.25">
      <c r="B554" s="42" t="s">
        <v>366</v>
      </c>
      <c r="C554" s="43" t="s">
        <v>365</v>
      </c>
      <c r="D554" s="43" t="s">
        <v>1989</v>
      </c>
      <c r="E554" s="45">
        <v>44843</v>
      </c>
      <c r="F554" s="45">
        <v>45146</v>
      </c>
      <c r="G554" s="46">
        <v>2200000</v>
      </c>
      <c r="H554" s="85">
        <v>2315056.98630137</v>
      </c>
      <c r="I554" s="85">
        <v>2315056.98630137</v>
      </c>
      <c r="J554" s="86">
        <v>4.8923893096379029E-5</v>
      </c>
    </row>
    <row r="555" spans="2:10" x14ac:dyDescent="0.25">
      <c r="B555" s="42" t="s">
        <v>366</v>
      </c>
      <c r="C555" s="43" t="s">
        <v>365</v>
      </c>
      <c r="D555" s="43" t="s">
        <v>1989</v>
      </c>
      <c r="E555" s="45">
        <v>44874</v>
      </c>
      <c r="F555" s="45">
        <v>45146</v>
      </c>
      <c r="G555" s="46">
        <v>3412500</v>
      </c>
      <c r="H555" s="85">
        <v>3572709.8630136987</v>
      </c>
      <c r="I555" s="85">
        <v>3572709.8630136987</v>
      </c>
      <c r="J555" s="86">
        <v>7.5887629632451564E-5</v>
      </c>
    </row>
    <row r="556" spans="2:10" x14ac:dyDescent="0.25">
      <c r="B556" s="42" t="s">
        <v>366</v>
      </c>
      <c r="C556" s="43" t="s">
        <v>365</v>
      </c>
      <c r="D556" s="43" t="s">
        <v>1989</v>
      </c>
      <c r="E556" s="45">
        <v>44846</v>
      </c>
      <c r="F556" s="45">
        <v>45146</v>
      </c>
      <c r="G556" s="46">
        <v>2200000</v>
      </c>
      <c r="H556" s="85">
        <v>2313917.8082191781</v>
      </c>
      <c r="I556" s="85">
        <v>2313917.8082191781</v>
      </c>
      <c r="J556" s="86">
        <v>4.8923893096379029E-5</v>
      </c>
    </row>
    <row r="557" spans="2:10" x14ac:dyDescent="0.25">
      <c r="B557" s="42" t="s">
        <v>366</v>
      </c>
      <c r="C557" s="43" t="s">
        <v>365</v>
      </c>
      <c r="D557" s="43" t="s">
        <v>1989</v>
      </c>
      <c r="E557" s="45">
        <v>44846</v>
      </c>
      <c r="F557" s="45">
        <v>45146</v>
      </c>
      <c r="G557" s="46">
        <v>3543750</v>
      </c>
      <c r="H557" s="85">
        <v>3727248.2876712331</v>
      </c>
      <c r="I557" s="85">
        <v>3727248.2876712331</v>
      </c>
      <c r="J557" s="86">
        <v>7.8806384618315079E-5</v>
      </c>
    </row>
    <row r="558" spans="2:10" x14ac:dyDescent="0.25">
      <c r="B558" s="42" t="s">
        <v>366</v>
      </c>
      <c r="C558" s="43" t="s">
        <v>365</v>
      </c>
      <c r="D558" s="43" t="s">
        <v>1989</v>
      </c>
      <c r="E558" s="45">
        <v>44846</v>
      </c>
      <c r="F558" s="45">
        <v>45146</v>
      </c>
      <c r="G558" s="46">
        <v>3543750</v>
      </c>
      <c r="H558" s="85">
        <v>3727248.2876712331</v>
      </c>
      <c r="I558" s="85">
        <v>3727248.2876712331</v>
      </c>
      <c r="J558" s="86">
        <v>7.8806384618315079E-5</v>
      </c>
    </row>
    <row r="559" spans="2:10" x14ac:dyDescent="0.25">
      <c r="B559" s="42" t="s">
        <v>366</v>
      </c>
      <c r="C559" s="43" t="s">
        <v>365</v>
      </c>
      <c r="D559" s="43" t="s">
        <v>1989</v>
      </c>
      <c r="E559" s="45">
        <v>44846</v>
      </c>
      <c r="F559" s="45">
        <v>45146</v>
      </c>
      <c r="G559" s="46">
        <v>3543750</v>
      </c>
      <c r="H559" s="85">
        <v>3727248.2876712331</v>
      </c>
      <c r="I559" s="85">
        <v>3727248.2876712331</v>
      </c>
      <c r="J559" s="86">
        <v>7.8806384618315079E-5</v>
      </c>
    </row>
    <row r="560" spans="2:10" x14ac:dyDescent="0.25">
      <c r="B560" s="42" t="s">
        <v>366</v>
      </c>
      <c r="C560" s="43" t="s">
        <v>365</v>
      </c>
      <c r="D560" s="43" t="s">
        <v>1989</v>
      </c>
      <c r="E560" s="45">
        <v>44878</v>
      </c>
      <c r="F560" s="45">
        <v>45146</v>
      </c>
      <c r="G560" s="46">
        <v>3543750</v>
      </c>
      <c r="H560" s="85">
        <v>3707675.1369863013</v>
      </c>
      <c r="I560" s="85">
        <v>3707675.1369863013</v>
      </c>
      <c r="J560" s="86">
        <v>7.8806384618315079E-5</v>
      </c>
    </row>
    <row r="561" spans="2:10" x14ac:dyDescent="0.25">
      <c r="B561" s="42" t="s">
        <v>366</v>
      </c>
      <c r="C561" s="43" t="s">
        <v>365</v>
      </c>
      <c r="D561" s="43" t="s">
        <v>1989</v>
      </c>
      <c r="E561" s="45">
        <v>44894</v>
      </c>
      <c r="F561" s="45">
        <v>45146</v>
      </c>
      <c r="G561" s="46">
        <v>3543750</v>
      </c>
      <c r="H561" s="85">
        <v>3697888.5616438356</v>
      </c>
      <c r="I561" s="85">
        <v>3697888.5616438356</v>
      </c>
      <c r="J561" s="86">
        <v>7.8806384618315079E-5</v>
      </c>
    </row>
    <row r="562" spans="2:10" x14ac:dyDescent="0.25">
      <c r="B562" s="42" t="s">
        <v>366</v>
      </c>
      <c r="C562" s="43" t="s">
        <v>365</v>
      </c>
      <c r="D562" s="43" t="s">
        <v>1989</v>
      </c>
      <c r="E562" s="45">
        <v>44894</v>
      </c>
      <c r="F562" s="45">
        <v>45146</v>
      </c>
      <c r="G562" s="46">
        <v>3412500</v>
      </c>
      <c r="H562" s="85">
        <v>3560929.7260273974</v>
      </c>
      <c r="I562" s="85">
        <v>3560929.7260273974</v>
      </c>
      <c r="J562" s="86">
        <v>7.5887629632451564E-5</v>
      </c>
    </row>
    <row r="563" spans="2:10" x14ac:dyDescent="0.25">
      <c r="B563" s="42" t="s">
        <v>366</v>
      </c>
      <c r="C563" s="43" t="s">
        <v>365</v>
      </c>
      <c r="D563" s="43" t="s">
        <v>1989</v>
      </c>
      <c r="E563" s="45">
        <v>44964</v>
      </c>
      <c r="F563" s="45">
        <v>45146</v>
      </c>
      <c r="G563" s="46">
        <v>15101401</v>
      </c>
      <c r="H563" s="85">
        <v>15575791.859906849</v>
      </c>
      <c r="I563" s="85">
        <v>15575791.859906849</v>
      </c>
      <c r="J563" s="86">
        <v>3.3582696733161428E-4</v>
      </c>
    </row>
    <row r="564" spans="2:10" x14ac:dyDescent="0.25">
      <c r="B564" s="42" t="s">
        <v>1103</v>
      </c>
      <c r="C564" s="43" t="s">
        <v>1102</v>
      </c>
      <c r="D564" s="43" t="s">
        <v>1989</v>
      </c>
      <c r="E564" s="45">
        <v>44390</v>
      </c>
      <c r="F564" s="45">
        <v>45146</v>
      </c>
      <c r="G564" s="46">
        <v>1424000</v>
      </c>
      <c r="H564" s="85">
        <v>1609814.4438356163</v>
      </c>
      <c r="I564" s="85">
        <v>1609814.4438356163</v>
      </c>
      <c r="J564" s="86">
        <v>3.1667101713292608E-5</v>
      </c>
    </row>
    <row r="565" spans="2:10" x14ac:dyDescent="0.25">
      <c r="B565" s="42" t="s">
        <v>1103</v>
      </c>
      <c r="C565" s="43" t="s">
        <v>1102</v>
      </c>
      <c r="D565" s="43" t="s">
        <v>1989</v>
      </c>
      <c r="E565" s="45">
        <v>44412</v>
      </c>
      <c r="F565" s="45">
        <v>45146</v>
      </c>
      <c r="G565" s="46">
        <v>1424000</v>
      </c>
      <c r="H565" s="85">
        <v>1604407.1452054793</v>
      </c>
      <c r="I565" s="85">
        <v>1604407.1452054793</v>
      </c>
      <c r="J565" s="86">
        <v>3.1667101713292608E-5</v>
      </c>
    </row>
    <row r="566" spans="2:10" x14ac:dyDescent="0.25">
      <c r="B566" s="42" t="s">
        <v>356</v>
      </c>
      <c r="C566" s="43" t="s">
        <v>355</v>
      </c>
      <c r="D566" s="43" t="s">
        <v>1989</v>
      </c>
      <c r="E566" s="45">
        <v>44738</v>
      </c>
      <c r="F566" s="45">
        <v>45146</v>
      </c>
      <c r="G566" s="46">
        <v>8330000</v>
      </c>
      <c r="H566" s="85">
        <v>8916614.5753424652</v>
      </c>
      <c r="I566" s="85">
        <v>8916614.5753424652</v>
      </c>
      <c r="J566" s="86">
        <v>1.8524364976947152E-4</v>
      </c>
    </row>
    <row r="567" spans="2:10" x14ac:dyDescent="0.25">
      <c r="B567" s="42" t="s">
        <v>250</v>
      </c>
      <c r="C567" s="43" t="s">
        <v>249</v>
      </c>
      <c r="D567" s="43" t="s">
        <v>1989</v>
      </c>
      <c r="E567" s="45">
        <v>44955</v>
      </c>
      <c r="F567" s="45">
        <v>45146</v>
      </c>
      <c r="G567" s="46">
        <v>26180000</v>
      </c>
      <c r="H567" s="85">
        <v>27043079.287671234</v>
      </c>
      <c r="I567" s="85">
        <v>27043079.287671234</v>
      </c>
      <c r="J567" s="86">
        <v>5.821943278469105E-4</v>
      </c>
    </row>
    <row r="568" spans="2:10" x14ac:dyDescent="0.25">
      <c r="B568" s="42" t="s">
        <v>250</v>
      </c>
      <c r="C568" s="43" t="s">
        <v>249</v>
      </c>
      <c r="D568" s="43" t="s">
        <v>1989</v>
      </c>
      <c r="E568" s="45">
        <v>44984</v>
      </c>
      <c r="F568" s="45">
        <v>45146</v>
      </c>
      <c r="G568" s="46">
        <v>19635000</v>
      </c>
      <c r="H568" s="85">
        <v>20184026.87671233</v>
      </c>
      <c r="I568" s="85">
        <v>20184026.87671233</v>
      </c>
      <c r="J568" s="86">
        <v>4.3664574588518282E-4</v>
      </c>
    </row>
    <row r="569" spans="2:10" x14ac:dyDescent="0.25">
      <c r="B569" s="42" t="s">
        <v>250</v>
      </c>
      <c r="C569" s="43" t="s">
        <v>249</v>
      </c>
      <c r="D569" s="43" t="s">
        <v>1989</v>
      </c>
      <c r="E569" s="45">
        <v>45008</v>
      </c>
      <c r="F569" s="45">
        <v>45146</v>
      </c>
      <c r="G569" s="46">
        <v>13089998</v>
      </c>
      <c r="H569" s="85">
        <v>13401790.993457533</v>
      </c>
      <c r="I569" s="85">
        <v>13401790.993457533</v>
      </c>
      <c r="J569" s="86">
        <v>2.9109711944718877E-4</v>
      </c>
    </row>
    <row r="570" spans="2:10" x14ac:dyDescent="0.25">
      <c r="B570" s="42" t="s">
        <v>1460</v>
      </c>
      <c r="C570" s="43" t="s">
        <v>1463</v>
      </c>
      <c r="D570" s="43" t="s">
        <v>1989</v>
      </c>
      <c r="E570" s="45">
        <v>44378</v>
      </c>
      <c r="F570" s="45">
        <v>45146</v>
      </c>
      <c r="G570" s="46">
        <v>8152910</v>
      </c>
      <c r="H570" s="85">
        <v>9233650.8149041086</v>
      </c>
      <c r="I570" s="85">
        <v>9233650.8149041086</v>
      </c>
      <c r="J570" s="86">
        <v>1.8130549875654525E-4</v>
      </c>
    </row>
    <row r="571" spans="2:10" x14ac:dyDescent="0.25">
      <c r="B571" s="42" t="s">
        <v>86</v>
      </c>
      <c r="C571" s="43" t="s">
        <v>89</v>
      </c>
      <c r="D571" s="43" t="s">
        <v>1989</v>
      </c>
      <c r="E571" s="45">
        <v>44460</v>
      </c>
      <c r="F571" s="45">
        <v>45146</v>
      </c>
      <c r="G571" s="46">
        <v>656880</v>
      </c>
      <c r="H571" s="85">
        <v>734658.1913424657</v>
      </c>
      <c r="I571" s="85">
        <v>734658.1913424657</v>
      </c>
      <c r="J571" s="86">
        <v>1.4607784953249753E-5</v>
      </c>
    </row>
    <row r="572" spans="2:10" x14ac:dyDescent="0.25">
      <c r="B572" s="42" t="s">
        <v>86</v>
      </c>
      <c r="C572" s="43" t="s">
        <v>89</v>
      </c>
      <c r="D572" s="43" t="s">
        <v>1989</v>
      </c>
      <c r="E572" s="45">
        <v>44710</v>
      </c>
      <c r="F572" s="45">
        <v>45146</v>
      </c>
      <c r="G572" s="46">
        <v>1190000</v>
      </c>
      <c r="H572" s="85">
        <v>1279553.2054794522</v>
      </c>
      <c r="I572" s="85">
        <v>1279553.2054794522</v>
      </c>
      <c r="J572" s="86">
        <v>2.6463378538495929E-5</v>
      </c>
    </row>
    <row r="573" spans="2:10" x14ac:dyDescent="0.25">
      <c r="B573" s="42" t="s">
        <v>713</v>
      </c>
      <c r="C573" s="43" t="s">
        <v>712</v>
      </c>
      <c r="D573" s="43" t="s">
        <v>1989</v>
      </c>
      <c r="E573" s="45">
        <v>44797</v>
      </c>
      <c r="F573" s="45">
        <v>45146</v>
      </c>
      <c r="G573" s="46">
        <v>18000</v>
      </c>
      <c r="H573" s="85">
        <v>19084.290410958904</v>
      </c>
      <c r="I573" s="85">
        <v>19084.290410958904</v>
      </c>
      <c r="J573" s="86">
        <v>4.00286398061283E-7</v>
      </c>
    </row>
    <row r="574" spans="2:10" x14ac:dyDescent="0.25">
      <c r="B574" s="42" t="s">
        <v>1043</v>
      </c>
      <c r="C574" s="43" t="s">
        <v>1042</v>
      </c>
      <c r="D574" s="43" t="s">
        <v>1989</v>
      </c>
      <c r="E574" s="45">
        <v>44798</v>
      </c>
      <c r="F574" s="45">
        <v>45146</v>
      </c>
      <c r="G574" s="46">
        <v>248849240</v>
      </c>
      <c r="H574" s="85">
        <v>263796557.08975342</v>
      </c>
      <c r="I574" s="85">
        <v>263796557.08975342</v>
      </c>
      <c r="J574" s="86">
        <v>5.5339425522159856E-3</v>
      </c>
    </row>
    <row r="575" spans="2:10" x14ac:dyDescent="0.25">
      <c r="B575" s="42" t="s">
        <v>1043</v>
      </c>
      <c r="C575" s="43" t="s">
        <v>1042</v>
      </c>
      <c r="D575" s="43" t="s">
        <v>1989</v>
      </c>
      <c r="E575" s="45">
        <v>44899</v>
      </c>
      <c r="F575" s="45">
        <v>45146</v>
      </c>
      <c r="G575" s="46">
        <v>360793290</v>
      </c>
      <c r="H575" s="85">
        <v>376174945.85120547</v>
      </c>
      <c r="I575" s="85">
        <v>376174945.85120547</v>
      </c>
      <c r="J575" s="86">
        <v>8.0233692499322162E-3</v>
      </c>
    </row>
    <row r="576" spans="2:10" x14ac:dyDescent="0.25">
      <c r="B576" s="42" t="s">
        <v>876</v>
      </c>
      <c r="C576" s="43" t="s">
        <v>875</v>
      </c>
      <c r="D576" s="43" t="s">
        <v>1989</v>
      </c>
      <c r="E576" s="45">
        <v>44882</v>
      </c>
      <c r="F576" s="45">
        <v>45146</v>
      </c>
      <c r="G576" s="46">
        <v>6132691</v>
      </c>
      <c r="H576" s="85">
        <v>6412140.0868821917</v>
      </c>
      <c r="I576" s="85">
        <v>6412140.0868821917</v>
      </c>
      <c r="J576" s="86">
        <v>1.3637959948960263E-4</v>
      </c>
    </row>
    <row r="577" spans="2:10" x14ac:dyDescent="0.25">
      <c r="B577" s="42" t="s">
        <v>547</v>
      </c>
      <c r="C577" s="43" t="s">
        <v>546</v>
      </c>
      <c r="D577" s="43" t="s">
        <v>1989</v>
      </c>
      <c r="E577" s="45">
        <v>44822</v>
      </c>
      <c r="F577" s="45">
        <v>45146</v>
      </c>
      <c r="G577" s="46">
        <v>1336524</v>
      </c>
      <c r="H577" s="85">
        <v>1411266.8161315068</v>
      </c>
      <c r="I577" s="85">
        <v>1411266.8161315068</v>
      </c>
      <c r="J577" s="86">
        <v>2.9721798771247675E-5</v>
      </c>
    </row>
    <row r="578" spans="2:10" x14ac:dyDescent="0.25">
      <c r="B578" s="42" t="s">
        <v>710</v>
      </c>
      <c r="C578" s="43" t="s">
        <v>709</v>
      </c>
      <c r="D578" s="43" t="s">
        <v>1989</v>
      </c>
      <c r="E578" s="45">
        <v>44889</v>
      </c>
      <c r="F578" s="45">
        <v>45146</v>
      </c>
      <c r="G578" s="46">
        <v>14458896</v>
      </c>
      <c r="H578" s="85">
        <v>15100276.781194521</v>
      </c>
      <c r="I578" s="85">
        <v>15100276.781194521</v>
      </c>
      <c r="J578" s="86">
        <v>3.2153885554348291E-4</v>
      </c>
    </row>
    <row r="579" spans="2:10" x14ac:dyDescent="0.25">
      <c r="B579" s="42" t="s">
        <v>710</v>
      </c>
      <c r="C579" s="43" t="s">
        <v>709</v>
      </c>
      <c r="D579" s="43" t="s">
        <v>1989</v>
      </c>
      <c r="E579" s="45">
        <v>44986</v>
      </c>
      <c r="F579" s="45">
        <v>45146</v>
      </c>
      <c r="G579" s="46">
        <v>350000000</v>
      </c>
      <c r="H579" s="85">
        <v>359665753.42465752</v>
      </c>
      <c r="I579" s="85">
        <v>359665753.42465752</v>
      </c>
      <c r="J579" s="86">
        <v>7.7833466289693913E-3</v>
      </c>
    </row>
    <row r="580" spans="2:10" x14ac:dyDescent="0.25">
      <c r="B580" s="42" t="s">
        <v>197</v>
      </c>
      <c r="C580" s="43" t="s">
        <v>196</v>
      </c>
      <c r="D580" s="43" t="s">
        <v>1989</v>
      </c>
      <c r="E580" s="45">
        <v>44320</v>
      </c>
      <c r="F580" s="45">
        <v>45146</v>
      </c>
      <c r="G580" s="46">
        <v>3000000</v>
      </c>
      <c r="H580" s="85">
        <v>3427709.5890410957</v>
      </c>
      <c r="I580" s="85">
        <v>3427709.5890410957</v>
      </c>
      <c r="J580" s="86">
        <v>6.6714399676880498E-5</v>
      </c>
    </row>
    <row r="581" spans="2:10" x14ac:dyDescent="0.25">
      <c r="B581" s="42" t="s">
        <v>197</v>
      </c>
      <c r="C581" s="43" t="s">
        <v>196</v>
      </c>
      <c r="D581" s="43" t="s">
        <v>1989</v>
      </c>
      <c r="E581" s="45">
        <v>44454</v>
      </c>
      <c r="F581" s="45">
        <v>45146</v>
      </c>
      <c r="G581" s="46">
        <v>1807035</v>
      </c>
      <c r="H581" s="85">
        <v>2022869.2407123288</v>
      </c>
      <c r="I581" s="85">
        <v>2022869.2407123288</v>
      </c>
      <c r="J581" s="86">
        <v>4.0185085073370585E-5</v>
      </c>
    </row>
    <row r="582" spans="2:10" x14ac:dyDescent="0.25">
      <c r="B582" s="42" t="s">
        <v>197</v>
      </c>
      <c r="C582" s="43" t="s">
        <v>196</v>
      </c>
      <c r="D582" s="43" t="s">
        <v>1989</v>
      </c>
      <c r="E582" s="45">
        <v>44687</v>
      </c>
      <c r="F582" s="45">
        <v>45146</v>
      </c>
      <c r="G582" s="46">
        <v>27660</v>
      </c>
      <c r="H582" s="85">
        <v>29851.354027397261</v>
      </c>
      <c r="I582" s="85">
        <v>29851.354027397261</v>
      </c>
      <c r="J582" s="86">
        <v>6.151067650208382E-7</v>
      </c>
    </row>
    <row r="583" spans="2:10" x14ac:dyDescent="0.25">
      <c r="B583" s="42" t="s">
        <v>197</v>
      </c>
      <c r="C583" s="43" t="s">
        <v>196</v>
      </c>
      <c r="D583" s="43" t="s">
        <v>1989</v>
      </c>
      <c r="E583" s="45">
        <v>44832</v>
      </c>
      <c r="F583" s="45">
        <v>45146</v>
      </c>
      <c r="G583" s="46">
        <v>1548671</v>
      </c>
      <c r="H583" s="85">
        <v>1632604.7252657535</v>
      </c>
      <c r="I583" s="85">
        <v>1632604.7252657535</v>
      </c>
      <c r="J583" s="86">
        <v>3.4439552020664734E-5</v>
      </c>
    </row>
    <row r="584" spans="2:10" x14ac:dyDescent="0.25">
      <c r="B584" s="42" t="s">
        <v>197</v>
      </c>
      <c r="C584" s="43" t="s">
        <v>196</v>
      </c>
      <c r="D584" s="43" t="s">
        <v>1989</v>
      </c>
      <c r="E584" s="45">
        <v>44836</v>
      </c>
      <c r="F584" s="45">
        <v>45146</v>
      </c>
      <c r="G584" s="46">
        <v>2837395</v>
      </c>
      <c r="H584" s="85">
        <v>2989215.0667123287</v>
      </c>
      <c r="I584" s="85">
        <v>2989215.0667123287</v>
      </c>
      <c r="J584" s="86">
        <v>6.3098368023727444E-5</v>
      </c>
    </row>
    <row r="585" spans="2:10" x14ac:dyDescent="0.25">
      <c r="B585" s="42" t="s">
        <v>909</v>
      </c>
      <c r="C585" s="43" t="s">
        <v>908</v>
      </c>
      <c r="D585" s="43" t="s">
        <v>1989</v>
      </c>
      <c r="E585" s="45">
        <v>44921</v>
      </c>
      <c r="F585" s="45">
        <v>45146</v>
      </c>
      <c r="G585" s="46">
        <v>9989835</v>
      </c>
      <c r="H585" s="85">
        <v>10377796.400342466</v>
      </c>
      <c r="I585" s="85">
        <v>10377796.400342466</v>
      </c>
      <c r="J585" s="86">
        <v>2.2215528163202982E-4</v>
      </c>
    </row>
    <row r="586" spans="2:10" x14ac:dyDescent="0.25">
      <c r="B586" s="42" t="s">
        <v>909</v>
      </c>
      <c r="C586" s="43" t="s">
        <v>908</v>
      </c>
      <c r="D586" s="43" t="s">
        <v>1989</v>
      </c>
      <c r="E586" s="45">
        <v>44967</v>
      </c>
      <c r="F586" s="45">
        <v>45146</v>
      </c>
      <c r="G586" s="46">
        <v>12973147.5</v>
      </c>
      <c r="H586" s="85">
        <v>13373964.443445206</v>
      </c>
      <c r="I586" s="85">
        <v>13373964.443445206</v>
      </c>
      <c r="J586" s="86">
        <v>2.8849858246070769E-4</v>
      </c>
    </row>
    <row r="587" spans="2:10" x14ac:dyDescent="0.25">
      <c r="B587" s="42" t="s">
        <v>909</v>
      </c>
      <c r="C587" s="43" t="s">
        <v>908</v>
      </c>
      <c r="D587" s="43" t="s">
        <v>1989</v>
      </c>
      <c r="E587" s="45">
        <v>44995</v>
      </c>
      <c r="F587" s="45">
        <v>45146</v>
      </c>
      <c r="G587" s="46">
        <v>8929481</v>
      </c>
      <c r="H587" s="85">
        <v>9162210.1856246572</v>
      </c>
      <c r="I587" s="85">
        <v>9162210.1856246572</v>
      </c>
      <c r="J587" s="86">
        <v>1.9857498811370352E-4</v>
      </c>
    </row>
    <row r="588" spans="2:10" x14ac:dyDescent="0.25">
      <c r="B588" s="42" t="s">
        <v>909</v>
      </c>
      <c r="C588" s="43" t="s">
        <v>908</v>
      </c>
      <c r="D588" s="43" t="s">
        <v>1989</v>
      </c>
      <c r="E588" s="45">
        <v>45006</v>
      </c>
      <c r="F588" s="45">
        <v>45146</v>
      </c>
      <c r="G588" s="46">
        <v>9999382</v>
      </c>
      <c r="H588" s="85">
        <v>10241010.902027396</v>
      </c>
      <c r="I588" s="85">
        <v>10241010.902027396</v>
      </c>
      <c r="J588" s="86">
        <v>2.2236758908993488E-4</v>
      </c>
    </row>
    <row r="589" spans="2:10" x14ac:dyDescent="0.25">
      <c r="B589" s="42" t="s">
        <v>909</v>
      </c>
      <c r="C589" s="43" t="s">
        <v>908</v>
      </c>
      <c r="D589" s="43" t="s">
        <v>1989</v>
      </c>
      <c r="E589" s="45">
        <v>45019</v>
      </c>
      <c r="F589" s="45">
        <v>45146</v>
      </c>
      <c r="G589" s="46">
        <v>586908</v>
      </c>
      <c r="H589" s="85">
        <v>599773.34495342465</v>
      </c>
      <c r="I589" s="85">
        <v>599773.34495342465</v>
      </c>
      <c r="J589" s="86">
        <v>1.3051738295186193E-5</v>
      </c>
    </row>
    <row r="590" spans="2:10" x14ac:dyDescent="0.25">
      <c r="B590" s="42" t="s">
        <v>1448</v>
      </c>
      <c r="C590" s="43" t="s">
        <v>1447</v>
      </c>
      <c r="D590" s="43" t="s">
        <v>1989</v>
      </c>
      <c r="E590" s="45">
        <v>44884</v>
      </c>
      <c r="F590" s="45">
        <v>45146</v>
      </c>
      <c r="G590" s="46">
        <v>43588525</v>
      </c>
      <c r="H590" s="85">
        <v>45559681.694931507</v>
      </c>
      <c r="I590" s="85">
        <v>45559681.694931507</v>
      </c>
      <c r="J590" s="86">
        <v>9.6932742605856579E-4</v>
      </c>
    </row>
    <row r="591" spans="2:10" x14ac:dyDescent="0.25">
      <c r="B591" s="42" t="s">
        <v>1448</v>
      </c>
      <c r="C591" s="43" t="s">
        <v>1447</v>
      </c>
      <c r="D591" s="43" t="s">
        <v>1989</v>
      </c>
      <c r="E591" s="45">
        <v>44915</v>
      </c>
      <c r="F591" s="45">
        <v>45146</v>
      </c>
      <c r="G591" s="46">
        <v>93283731</v>
      </c>
      <c r="H591" s="85">
        <v>97003068.36230959</v>
      </c>
      <c r="I591" s="85">
        <v>97003068.36230959</v>
      </c>
      <c r="J591" s="86">
        <v>2.0744560377615358E-3</v>
      </c>
    </row>
    <row r="592" spans="2:10" x14ac:dyDescent="0.25">
      <c r="B592" s="42" t="s">
        <v>1448</v>
      </c>
      <c r="C592" s="43" t="s">
        <v>1447</v>
      </c>
      <c r="D592" s="43" t="s">
        <v>1989</v>
      </c>
      <c r="E592" s="45">
        <v>44959</v>
      </c>
      <c r="F592" s="45">
        <v>45146</v>
      </c>
      <c r="G592" s="46">
        <v>49442628</v>
      </c>
      <c r="H592" s="85">
        <v>51038473.480734244</v>
      </c>
      <c r="I592" s="85">
        <v>51038473.480734244</v>
      </c>
      <c r="J592" s="86">
        <v>1.0995117484891076E-3</v>
      </c>
    </row>
    <row r="593" spans="2:10" x14ac:dyDescent="0.25">
      <c r="B593" s="42" t="s">
        <v>1448</v>
      </c>
      <c r="C593" s="43" t="s">
        <v>1447</v>
      </c>
      <c r="D593" s="43" t="s">
        <v>1989</v>
      </c>
      <c r="E593" s="45">
        <v>44976</v>
      </c>
      <c r="F593" s="45">
        <v>45146</v>
      </c>
      <c r="G593" s="46">
        <v>25051074</v>
      </c>
      <c r="H593" s="85">
        <v>25786134.280931506</v>
      </c>
      <c r="I593" s="85">
        <v>25786134.280931506</v>
      </c>
      <c r="J593" s="86">
        <v>5.5708912105703644E-4</v>
      </c>
    </row>
    <row r="594" spans="2:10" x14ac:dyDescent="0.25">
      <c r="B594" s="42" t="s">
        <v>121</v>
      </c>
      <c r="C594" s="43" t="s">
        <v>120</v>
      </c>
      <c r="D594" s="43" t="s">
        <v>1989</v>
      </c>
      <c r="E594" s="45">
        <v>44869</v>
      </c>
      <c r="F594" s="45">
        <v>45146</v>
      </c>
      <c r="G594" s="46">
        <v>20681600</v>
      </c>
      <c r="H594" s="85">
        <v>21670407.127671234</v>
      </c>
      <c r="I594" s="85">
        <v>21670407.127671234</v>
      </c>
      <c r="J594" s="86">
        <v>4.599201761191239E-4</v>
      </c>
    </row>
    <row r="595" spans="2:10" x14ac:dyDescent="0.25">
      <c r="B595" s="42" t="s">
        <v>1747</v>
      </c>
      <c r="C595" s="43" t="s">
        <v>1758</v>
      </c>
      <c r="D595" s="43" t="s">
        <v>1989</v>
      </c>
      <c r="E595" s="45">
        <v>44953</v>
      </c>
      <c r="F595" s="45">
        <v>45146</v>
      </c>
      <c r="G595" s="46">
        <v>2125310</v>
      </c>
      <c r="H595" s="85">
        <v>2196109.0254520546</v>
      </c>
      <c r="I595" s="85">
        <v>2196109.0254520546</v>
      </c>
      <c r="J595" s="86">
        <v>4.7262926925756964E-5</v>
      </c>
    </row>
    <row r="596" spans="2:10" x14ac:dyDescent="0.25">
      <c r="B596" s="42" t="s">
        <v>258</v>
      </c>
      <c r="C596" s="43" t="s">
        <v>257</v>
      </c>
      <c r="D596" s="43" t="s">
        <v>1989</v>
      </c>
      <c r="E596" s="45">
        <v>44615</v>
      </c>
      <c r="F596" s="45">
        <v>45146</v>
      </c>
      <c r="G596" s="46">
        <v>250600</v>
      </c>
      <c r="H596" s="85">
        <v>273568.00493150682</v>
      </c>
      <c r="I596" s="85">
        <v>273568.00493150682</v>
      </c>
      <c r="J596" s="86">
        <v>5.5728761863420838E-6</v>
      </c>
    </row>
    <row r="597" spans="2:10" x14ac:dyDescent="0.25">
      <c r="B597" s="42" t="s">
        <v>258</v>
      </c>
      <c r="C597" s="43" t="s">
        <v>257</v>
      </c>
      <c r="D597" s="43" t="s">
        <v>1989</v>
      </c>
      <c r="E597" s="45">
        <v>44831</v>
      </c>
      <c r="F597" s="45">
        <v>45146</v>
      </c>
      <c r="G597" s="46">
        <v>549499.94999999995</v>
      </c>
      <c r="H597" s="85">
        <v>579376.1870075342</v>
      </c>
      <c r="I597" s="85">
        <v>579376.1870075342</v>
      </c>
      <c r="J597" s="86">
        <v>1.2219853095575282E-5</v>
      </c>
    </row>
    <row r="598" spans="2:10" x14ac:dyDescent="0.25">
      <c r="B598" s="42" t="s">
        <v>74</v>
      </c>
      <c r="C598" s="43" t="s">
        <v>73</v>
      </c>
      <c r="D598" s="43" t="s">
        <v>1989</v>
      </c>
      <c r="E598" s="45">
        <v>44862</v>
      </c>
      <c r="F598" s="45">
        <v>45146</v>
      </c>
      <c r="G598" s="46">
        <v>4176492.33</v>
      </c>
      <c r="H598" s="85">
        <v>4381220.5512831779</v>
      </c>
      <c r="I598" s="85">
        <v>4381220.5512831779</v>
      </c>
      <c r="J598" s="86">
        <v>9.2877392850348618E-5</v>
      </c>
    </row>
    <row r="599" spans="2:10" x14ac:dyDescent="0.25">
      <c r="B599" s="42" t="s">
        <v>1196</v>
      </c>
      <c r="C599" s="43" t="s">
        <v>1195</v>
      </c>
      <c r="D599" s="43" t="s">
        <v>1989</v>
      </c>
      <c r="E599" s="45">
        <v>44766</v>
      </c>
      <c r="F599" s="45">
        <v>45146</v>
      </c>
      <c r="G599" s="46">
        <v>1523605</v>
      </c>
      <c r="H599" s="85">
        <v>1623536.7909589042</v>
      </c>
      <c r="I599" s="85">
        <v>1623536.7909589042</v>
      </c>
      <c r="J599" s="86">
        <v>3.3882130973231167E-5</v>
      </c>
    </row>
    <row r="600" spans="2:10" x14ac:dyDescent="0.25">
      <c r="B600" s="42" t="s">
        <v>1196</v>
      </c>
      <c r="C600" s="43" t="s">
        <v>1195</v>
      </c>
      <c r="D600" s="43" t="s">
        <v>1989</v>
      </c>
      <c r="E600" s="45">
        <v>44815</v>
      </c>
      <c r="F600" s="45">
        <v>45146</v>
      </c>
      <c r="G600" s="46">
        <v>4112084.3</v>
      </c>
      <c r="H600" s="85">
        <v>4347013.8723504106</v>
      </c>
      <c r="I600" s="85">
        <v>4347013.8723504106</v>
      </c>
      <c r="J600" s="86">
        <v>9.1445078498408446E-5</v>
      </c>
    </row>
    <row r="601" spans="2:10" x14ac:dyDescent="0.25">
      <c r="B601" s="42" t="s">
        <v>1063</v>
      </c>
      <c r="C601" s="43" t="s">
        <v>1062</v>
      </c>
      <c r="D601" s="43" t="s">
        <v>1989</v>
      </c>
      <c r="E601" s="45">
        <v>44954</v>
      </c>
      <c r="F601" s="45">
        <v>45146</v>
      </c>
      <c r="G601" s="46">
        <v>1215186.6000000001</v>
      </c>
      <c r="H601" s="85">
        <v>1255457.5509961646</v>
      </c>
      <c r="I601" s="85">
        <v>1255457.5509961646</v>
      </c>
      <c r="J601" s="86">
        <v>2.7023481504796506E-5</v>
      </c>
    </row>
    <row r="602" spans="2:10" x14ac:dyDescent="0.25">
      <c r="B602" s="42" t="s">
        <v>1063</v>
      </c>
      <c r="C602" s="43" t="s">
        <v>1062</v>
      </c>
      <c r="D602" s="43" t="s">
        <v>1989</v>
      </c>
      <c r="E602" s="45">
        <v>44984</v>
      </c>
      <c r="F602" s="45">
        <v>45146</v>
      </c>
      <c r="G602" s="46">
        <v>297436</v>
      </c>
      <c r="H602" s="85">
        <v>305752.79949589039</v>
      </c>
      <c r="I602" s="85">
        <v>305752.79949589039</v>
      </c>
      <c r="J602" s="86">
        <v>6.6144213940975427E-6</v>
      </c>
    </row>
    <row r="603" spans="2:10" x14ac:dyDescent="0.25">
      <c r="B603" s="42" t="s">
        <v>113</v>
      </c>
      <c r="C603" s="43" t="s">
        <v>112</v>
      </c>
      <c r="D603" s="43" t="s">
        <v>1989</v>
      </c>
      <c r="E603" s="45">
        <v>44833</v>
      </c>
      <c r="F603" s="45">
        <v>45146</v>
      </c>
      <c r="G603" s="46">
        <v>274346.09999999998</v>
      </c>
      <c r="H603" s="85">
        <v>289167.55409835617</v>
      </c>
      <c r="I603" s="85">
        <v>289167.55409835617</v>
      </c>
      <c r="J603" s="86">
        <v>6.100945121731141E-6</v>
      </c>
    </row>
    <row r="604" spans="2:10" x14ac:dyDescent="0.25">
      <c r="B604" s="42" t="s">
        <v>952</v>
      </c>
      <c r="C604" s="43" t="s">
        <v>951</v>
      </c>
      <c r="D604" s="43" t="s">
        <v>1989</v>
      </c>
      <c r="E604" s="45">
        <v>44792</v>
      </c>
      <c r="F604" s="45">
        <v>45146</v>
      </c>
      <c r="G604" s="46">
        <v>3618450</v>
      </c>
      <c r="H604" s="85">
        <v>3839542.2517808219</v>
      </c>
      <c r="I604" s="85">
        <v>3839542.2517808219</v>
      </c>
      <c r="J604" s="86">
        <v>8.0467573170269412E-5</v>
      </c>
    </row>
    <row r="605" spans="2:10" x14ac:dyDescent="0.25">
      <c r="B605" s="42" t="s">
        <v>952</v>
      </c>
      <c r="C605" s="43" t="s">
        <v>951</v>
      </c>
      <c r="D605" s="43" t="s">
        <v>1989</v>
      </c>
      <c r="E605" s="45">
        <v>44812</v>
      </c>
      <c r="F605" s="45">
        <v>45146</v>
      </c>
      <c r="G605" s="46">
        <v>3504600</v>
      </c>
      <c r="H605" s="85">
        <v>3706637.7895890409</v>
      </c>
      <c r="I605" s="85">
        <v>3706637.7895890409</v>
      </c>
      <c r="J605" s="86">
        <v>7.7935761702531796E-5</v>
      </c>
    </row>
    <row r="606" spans="2:10" x14ac:dyDescent="0.25">
      <c r="B606" s="42" t="s">
        <v>952</v>
      </c>
      <c r="C606" s="43" t="s">
        <v>951</v>
      </c>
      <c r="D606" s="43" t="s">
        <v>1989</v>
      </c>
      <c r="E606" s="45">
        <v>44812</v>
      </c>
      <c r="F606" s="45">
        <v>45146</v>
      </c>
      <c r="G606" s="46">
        <v>3504600</v>
      </c>
      <c r="H606" s="85">
        <v>3706637.7895890409</v>
      </c>
      <c r="I606" s="85">
        <v>3706637.7895890409</v>
      </c>
      <c r="J606" s="86">
        <v>7.7935761702531796E-5</v>
      </c>
    </row>
    <row r="607" spans="2:10" x14ac:dyDescent="0.25">
      <c r="B607" s="42" t="s">
        <v>952</v>
      </c>
      <c r="C607" s="43" t="s">
        <v>951</v>
      </c>
      <c r="D607" s="43" t="s">
        <v>1989</v>
      </c>
      <c r="E607" s="45">
        <v>44814</v>
      </c>
      <c r="F607" s="45">
        <v>45146</v>
      </c>
      <c r="G607" s="46">
        <v>3504600</v>
      </c>
      <c r="H607" s="85">
        <v>3705427.9824657533</v>
      </c>
      <c r="I607" s="85">
        <v>3705427.9824657533</v>
      </c>
      <c r="J607" s="86">
        <v>7.7935761702531796E-5</v>
      </c>
    </row>
    <row r="608" spans="2:10" x14ac:dyDescent="0.25">
      <c r="B608" s="42" t="s">
        <v>952</v>
      </c>
      <c r="C608" s="43" t="s">
        <v>951</v>
      </c>
      <c r="D608" s="43" t="s">
        <v>1989</v>
      </c>
      <c r="E608" s="45">
        <v>44814</v>
      </c>
      <c r="F608" s="45">
        <v>45146</v>
      </c>
      <c r="G608" s="46">
        <v>3504600</v>
      </c>
      <c r="H608" s="85">
        <v>3705427.9824657533</v>
      </c>
      <c r="I608" s="85">
        <v>3705427.9824657533</v>
      </c>
      <c r="J608" s="86">
        <v>7.7935761702531796E-5</v>
      </c>
    </row>
    <row r="609" spans="2:10" x14ac:dyDescent="0.25">
      <c r="B609" s="42" t="s">
        <v>952</v>
      </c>
      <c r="C609" s="43" t="s">
        <v>951</v>
      </c>
      <c r="D609" s="43" t="s">
        <v>1989</v>
      </c>
      <c r="E609" s="45">
        <v>44817</v>
      </c>
      <c r="F609" s="45">
        <v>45146</v>
      </c>
      <c r="G609" s="46">
        <v>3564000</v>
      </c>
      <c r="H609" s="85">
        <v>3766386.3780821916</v>
      </c>
      <c r="I609" s="85">
        <v>3766386.3780821916</v>
      </c>
      <c r="J609" s="86">
        <v>7.9256706816134025E-5</v>
      </c>
    </row>
    <row r="610" spans="2:10" x14ac:dyDescent="0.25">
      <c r="B610" s="42" t="s">
        <v>952</v>
      </c>
      <c r="C610" s="43" t="s">
        <v>951</v>
      </c>
      <c r="D610" s="43" t="s">
        <v>1989</v>
      </c>
      <c r="E610" s="45">
        <v>44817</v>
      </c>
      <c r="F610" s="45">
        <v>45146</v>
      </c>
      <c r="G610" s="46">
        <v>3564000</v>
      </c>
      <c r="H610" s="85">
        <v>3766386.3780821916</v>
      </c>
      <c r="I610" s="85">
        <v>3766386.3780821916</v>
      </c>
      <c r="J610" s="86">
        <v>7.9256706816134025E-5</v>
      </c>
    </row>
    <row r="611" spans="2:10" x14ac:dyDescent="0.25">
      <c r="B611" s="42" t="s">
        <v>952</v>
      </c>
      <c r="C611" s="43" t="s">
        <v>951</v>
      </c>
      <c r="D611" s="43" t="s">
        <v>1989</v>
      </c>
      <c r="E611" s="45">
        <v>44825</v>
      </c>
      <c r="F611" s="45">
        <v>45146</v>
      </c>
      <c r="G611" s="46">
        <v>3564000</v>
      </c>
      <c r="H611" s="85">
        <v>3761465.1287671234</v>
      </c>
      <c r="I611" s="85">
        <v>3761465.1287671234</v>
      </c>
      <c r="J611" s="86">
        <v>7.9256706816134025E-5</v>
      </c>
    </row>
    <row r="612" spans="2:10" x14ac:dyDescent="0.25">
      <c r="B612" s="42" t="s">
        <v>952</v>
      </c>
      <c r="C612" s="43" t="s">
        <v>951</v>
      </c>
      <c r="D612" s="43" t="s">
        <v>1989</v>
      </c>
      <c r="E612" s="45">
        <v>44825</v>
      </c>
      <c r="F612" s="45">
        <v>45146</v>
      </c>
      <c r="G612" s="46">
        <v>3564000</v>
      </c>
      <c r="H612" s="85">
        <v>3761465.1287671234</v>
      </c>
      <c r="I612" s="85">
        <v>3761465.1287671234</v>
      </c>
      <c r="J612" s="86">
        <v>7.9256706816134025E-5</v>
      </c>
    </row>
    <row r="613" spans="2:10" x14ac:dyDescent="0.25">
      <c r="B613" s="42" t="s">
        <v>952</v>
      </c>
      <c r="C613" s="43" t="s">
        <v>951</v>
      </c>
      <c r="D613" s="43" t="s">
        <v>1989</v>
      </c>
      <c r="E613" s="45">
        <v>44825</v>
      </c>
      <c r="F613" s="45">
        <v>45146</v>
      </c>
      <c r="G613" s="46">
        <v>3504600</v>
      </c>
      <c r="H613" s="85">
        <v>3698774.0432876712</v>
      </c>
      <c r="I613" s="85">
        <v>3698774.0432876712</v>
      </c>
      <c r="J613" s="86">
        <v>7.7935761702531796E-5</v>
      </c>
    </row>
    <row r="614" spans="2:10" x14ac:dyDescent="0.25">
      <c r="B614" s="42" t="s">
        <v>952</v>
      </c>
      <c r="C614" s="43" t="s">
        <v>951</v>
      </c>
      <c r="D614" s="43" t="s">
        <v>1989</v>
      </c>
      <c r="E614" s="45">
        <v>44828</v>
      </c>
      <c r="F614" s="45">
        <v>45146</v>
      </c>
      <c r="G614" s="46">
        <v>3504600</v>
      </c>
      <c r="H614" s="85">
        <v>3696959.3326027398</v>
      </c>
      <c r="I614" s="85">
        <v>3696959.3326027398</v>
      </c>
      <c r="J614" s="86">
        <v>7.7935761702531796E-5</v>
      </c>
    </row>
    <row r="615" spans="2:10" x14ac:dyDescent="0.25">
      <c r="B615" s="42" t="s">
        <v>952</v>
      </c>
      <c r="C615" s="43" t="s">
        <v>951</v>
      </c>
      <c r="D615" s="43" t="s">
        <v>1989</v>
      </c>
      <c r="E615" s="45">
        <v>44883</v>
      </c>
      <c r="F615" s="45">
        <v>45146</v>
      </c>
      <c r="G615" s="46">
        <v>3504600</v>
      </c>
      <c r="H615" s="85">
        <v>3663689.6367123285</v>
      </c>
      <c r="I615" s="85">
        <v>3663689.6367123285</v>
      </c>
      <c r="J615" s="86">
        <v>7.7935761702531796E-5</v>
      </c>
    </row>
    <row r="616" spans="2:10" x14ac:dyDescent="0.25">
      <c r="B616" s="42" t="s">
        <v>952</v>
      </c>
      <c r="C616" s="43" t="s">
        <v>951</v>
      </c>
      <c r="D616" s="43" t="s">
        <v>1989</v>
      </c>
      <c r="E616" s="45">
        <v>44888</v>
      </c>
      <c r="F616" s="45">
        <v>45146</v>
      </c>
      <c r="G616" s="46">
        <v>3564000</v>
      </c>
      <c r="H616" s="85">
        <v>3722710.2904109587</v>
      </c>
      <c r="I616" s="85">
        <v>3722710.2904109587</v>
      </c>
      <c r="J616" s="86">
        <v>7.9256706816134025E-5</v>
      </c>
    </row>
    <row r="617" spans="2:10" x14ac:dyDescent="0.25">
      <c r="B617" s="42" t="s">
        <v>952</v>
      </c>
      <c r="C617" s="43" t="s">
        <v>951</v>
      </c>
      <c r="D617" s="43" t="s">
        <v>1989</v>
      </c>
      <c r="E617" s="45">
        <v>44890</v>
      </c>
      <c r="F617" s="45">
        <v>45146</v>
      </c>
      <c r="G617" s="46">
        <v>3504600</v>
      </c>
      <c r="H617" s="85">
        <v>3659455.311780822</v>
      </c>
      <c r="I617" s="85">
        <v>3659455.311780822</v>
      </c>
      <c r="J617" s="86">
        <v>7.7935761702531796E-5</v>
      </c>
    </row>
    <row r="618" spans="2:10" x14ac:dyDescent="0.25">
      <c r="B618" s="42" t="s">
        <v>952</v>
      </c>
      <c r="C618" s="43" t="s">
        <v>951</v>
      </c>
      <c r="D618" s="43" t="s">
        <v>1989</v>
      </c>
      <c r="E618" s="45">
        <v>44895</v>
      </c>
      <c r="F618" s="45">
        <v>45146</v>
      </c>
      <c r="G618" s="46">
        <v>3504600</v>
      </c>
      <c r="H618" s="85">
        <v>3656430.7939726026</v>
      </c>
      <c r="I618" s="85">
        <v>3656430.7939726026</v>
      </c>
      <c r="J618" s="86">
        <v>7.7935761702531796E-5</v>
      </c>
    </row>
    <row r="619" spans="2:10" x14ac:dyDescent="0.25">
      <c r="B619" s="42" t="s">
        <v>952</v>
      </c>
      <c r="C619" s="43" t="s">
        <v>951</v>
      </c>
      <c r="D619" s="43" t="s">
        <v>1989</v>
      </c>
      <c r="E619" s="45">
        <v>44895</v>
      </c>
      <c r="F619" s="45">
        <v>45146</v>
      </c>
      <c r="G619" s="46">
        <v>3564000</v>
      </c>
      <c r="H619" s="85">
        <v>3718404.1972602741</v>
      </c>
      <c r="I619" s="85">
        <v>3718404.1972602741</v>
      </c>
      <c r="J619" s="86">
        <v>7.9256706816134025E-5</v>
      </c>
    </row>
    <row r="620" spans="2:10" x14ac:dyDescent="0.25">
      <c r="B620" s="42" t="s">
        <v>952</v>
      </c>
      <c r="C620" s="43" t="s">
        <v>951</v>
      </c>
      <c r="D620" s="43" t="s">
        <v>1989</v>
      </c>
      <c r="E620" s="45">
        <v>44895</v>
      </c>
      <c r="F620" s="45">
        <v>45146</v>
      </c>
      <c r="G620" s="46">
        <v>3564000</v>
      </c>
      <c r="H620" s="85">
        <v>3718404.1972602741</v>
      </c>
      <c r="I620" s="85">
        <v>3718404.1972602741</v>
      </c>
      <c r="J620" s="86">
        <v>7.9256706816134025E-5</v>
      </c>
    </row>
    <row r="621" spans="2:10" x14ac:dyDescent="0.25">
      <c r="B621" s="42" t="s">
        <v>952</v>
      </c>
      <c r="C621" s="43" t="s">
        <v>951</v>
      </c>
      <c r="D621" s="43" t="s">
        <v>1989</v>
      </c>
      <c r="E621" s="45">
        <v>44902</v>
      </c>
      <c r="F621" s="45">
        <v>45146</v>
      </c>
      <c r="G621" s="46">
        <v>3564000</v>
      </c>
      <c r="H621" s="85">
        <v>3714098.104109589</v>
      </c>
      <c r="I621" s="85">
        <v>3714098.104109589</v>
      </c>
      <c r="J621" s="86">
        <v>7.9256706816134025E-5</v>
      </c>
    </row>
    <row r="622" spans="2:10" x14ac:dyDescent="0.25">
      <c r="B622" s="42" t="s">
        <v>952</v>
      </c>
      <c r="C622" s="43" t="s">
        <v>951</v>
      </c>
      <c r="D622" s="43" t="s">
        <v>1989</v>
      </c>
      <c r="E622" s="45">
        <v>44902</v>
      </c>
      <c r="F622" s="45">
        <v>45146</v>
      </c>
      <c r="G622" s="46">
        <v>3564000</v>
      </c>
      <c r="H622" s="85">
        <v>3714098.104109589</v>
      </c>
      <c r="I622" s="85">
        <v>3714098.104109589</v>
      </c>
      <c r="J622" s="86">
        <v>7.9256706816134025E-5</v>
      </c>
    </row>
    <row r="623" spans="2:10" x14ac:dyDescent="0.25">
      <c r="B623" s="42" t="s">
        <v>952</v>
      </c>
      <c r="C623" s="43" t="s">
        <v>951</v>
      </c>
      <c r="D623" s="43" t="s">
        <v>1989</v>
      </c>
      <c r="E623" s="45">
        <v>44902</v>
      </c>
      <c r="F623" s="45">
        <v>45146</v>
      </c>
      <c r="G623" s="46">
        <v>3504600</v>
      </c>
      <c r="H623" s="85">
        <v>3652196.469041096</v>
      </c>
      <c r="I623" s="85">
        <v>3652196.469041096</v>
      </c>
      <c r="J623" s="86">
        <v>7.7935761702531796E-5</v>
      </c>
    </row>
    <row r="624" spans="2:10" x14ac:dyDescent="0.25">
      <c r="B624" s="42" t="s">
        <v>952</v>
      </c>
      <c r="C624" s="43" t="s">
        <v>951</v>
      </c>
      <c r="D624" s="43" t="s">
        <v>1989</v>
      </c>
      <c r="E624" s="45">
        <v>44907</v>
      </c>
      <c r="F624" s="45">
        <v>45146</v>
      </c>
      <c r="G624" s="46">
        <v>3504600</v>
      </c>
      <c r="H624" s="85">
        <v>3649171.9512328766</v>
      </c>
      <c r="I624" s="85">
        <v>3649171.9512328766</v>
      </c>
      <c r="J624" s="86">
        <v>7.7935761702531796E-5</v>
      </c>
    </row>
    <row r="625" spans="2:10" x14ac:dyDescent="0.25">
      <c r="B625" s="42" t="s">
        <v>952</v>
      </c>
      <c r="C625" s="43" t="s">
        <v>951</v>
      </c>
      <c r="D625" s="43" t="s">
        <v>1989</v>
      </c>
      <c r="E625" s="45">
        <v>44908</v>
      </c>
      <c r="F625" s="45">
        <v>45146</v>
      </c>
      <c r="G625" s="46">
        <v>3469554</v>
      </c>
      <c r="H625" s="85">
        <v>3612081.3771945206</v>
      </c>
      <c r="I625" s="85">
        <v>3612081.3771945206</v>
      </c>
      <c r="J625" s="86">
        <v>7.7156404085506475E-5</v>
      </c>
    </row>
    <row r="626" spans="2:10" x14ac:dyDescent="0.25">
      <c r="B626" s="42" t="s">
        <v>952</v>
      </c>
      <c r="C626" s="43" t="s">
        <v>951</v>
      </c>
      <c r="D626" s="43" t="s">
        <v>1989</v>
      </c>
      <c r="E626" s="45">
        <v>44915</v>
      </c>
      <c r="F626" s="45">
        <v>45146</v>
      </c>
      <c r="G626" s="46">
        <v>3504600</v>
      </c>
      <c r="H626" s="85">
        <v>3644332.7227397258</v>
      </c>
      <c r="I626" s="85">
        <v>3644332.7227397258</v>
      </c>
      <c r="J626" s="86">
        <v>7.7935761702531796E-5</v>
      </c>
    </row>
    <row r="627" spans="2:10" x14ac:dyDescent="0.25">
      <c r="B627" s="42" t="s">
        <v>952</v>
      </c>
      <c r="C627" s="43" t="s">
        <v>951</v>
      </c>
      <c r="D627" s="43" t="s">
        <v>1989</v>
      </c>
      <c r="E627" s="45">
        <v>44915</v>
      </c>
      <c r="F627" s="45">
        <v>45146</v>
      </c>
      <c r="G627" s="46">
        <v>3504600</v>
      </c>
      <c r="H627" s="85">
        <v>3644332.7227397258</v>
      </c>
      <c r="I627" s="85">
        <v>3644332.7227397258</v>
      </c>
      <c r="J627" s="86">
        <v>7.7935761702531796E-5</v>
      </c>
    </row>
    <row r="628" spans="2:10" x14ac:dyDescent="0.25">
      <c r="B628" s="42" t="s">
        <v>538</v>
      </c>
      <c r="C628" s="43" t="s">
        <v>537</v>
      </c>
      <c r="D628" s="43" t="s">
        <v>1989</v>
      </c>
      <c r="E628" s="45">
        <v>44824</v>
      </c>
      <c r="F628" s="45">
        <v>45146</v>
      </c>
      <c r="G628" s="46">
        <v>13066200</v>
      </c>
      <c r="H628" s="85">
        <v>13792394.337534247</v>
      </c>
      <c r="I628" s="85">
        <v>13792394.337534247</v>
      </c>
      <c r="J628" s="86">
        <v>2.9056789635268531E-4</v>
      </c>
    </row>
    <row r="629" spans="2:10" x14ac:dyDescent="0.25">
      <c r="B629" s="42" t="s">
        <v>1048</v>
      </c>
      <c r="C629" s="43" t="s">
        <v>1047</v>
      </c>
      <c r="D629" s="43" t="s">
        <v>1989</v>
      </c>
      <c r="E629" s="45">
        <v>44827</v>
      </c>
      <c r="F629" s="45">
        <v>45146</v>
      </c>
      <c r="G629" s="46">
        <v>25127178.34</v>
      </c>
      <c r="H629" s="85">
        <v>26510687.663558848</v>
      </c>
      <c r="I629" s="85">
        <v>26510687.663558848</v>
      </c>
      <c r="J629" s="86">
        <v>5.5878153950900491E-4</v>
      </c>
    </row>
    <row r="630" spans="2:10" x14ac:dyDescent="0.25">
      <c r="B630" s="42" t="s">
        <v>1048</v>
      </c>
      <c r="C630" s="43" t="s">
        <v>1047</v>
      </c>
      <c r="D630" s="43" t="s">
        <v>1989</v>
      </c>
      <c r="E630" s="45">
        <v>44857</v>
      </c>
      <c r="F630" s="45">
        <v>45146</v>
      </c>
      <c r="G630" s="46">
        <v>21666740.739999998</v>
      </c>
      <c r="H630" s="85">
        <v>22747525.256858025</v>
      </c>
      <c r="I630" s="85">
        <v>22747525.256858025</v>
      </c>
      <c r="J630" s="86">
        <v>4.8182786714123647E-4</v>
      </c>
    </row>
    <row r="631" spans="2:10" x14ac:dyDescent="0.25">
      <c r="B631" s="42" t="s">
        <v>1048</v>
      </c>
      <c r="C631" s="43" t="s">
        <v>1047</v>
      </c>
      <c r="D631" s="43" t="s">
        <v>1989</v>
      </c>
      <c r="E631" s="45">
        <v>44886</v>
      </c>
      <c r="F631" s="45">
        <v>45146</v>
      </c>
      <c r="G631" s="46">
        <v>21442037</v>
      </c>
      <c r="H631" s="85">
        <v>22404285.12619178</v>
      </c>
      <c r="I631" s="85">
        <v>22404285.12619178</v>
      </c>
      <c r="J631" s="86">
        <v>4.7683087543481988E-4</v>
      </c>
    </row>
    <row r="632" spans="2:10" x14ac:dyDescent="0.25">
      <c r="B632" s="42" t="s">
        <v>1048</v>
      </c>
      <c r="C632" s="43" t="s">
        <v>1047</v>
      </c>
      <c r="D632" s="43" t="s">
        <v>1989</v>
      </c>
      <c r="E632" s="45">
        <v>44918</v>
      </c>
      <c r="F632" s="45">
        <v>45146</v>
      </c>
      <c r="G632" s="46">
        <v>27778682.469999999</v>
      </c>
      <c r="H632" s="85">
        <v>28871868.757668711</v>
      </c>
      <c r="I632" s="85">
        <v>28871868.757668711</v>
      </c>
      <c r="J632" s="86">
        <v>6.1774604160024459E-4</v>
      </c>
    </row>
    <row r="633" spans="2:10" x14ac:dyDescent="0.25">
      <c r="B633" s="42" t="s">
        <v>1048</v>
      </c>
      <c r="C633" s="43" t="s">
        <v>1047</v>
      </c>
      <c r="D633" s="43" t="s">
        <v>1989</v>
      </c>
      <c r="E633" s="45">
        <v>44948</v>
      </c>
      <c r="F633" s="45">
        <v>45146</v>
      </c>
      <c r="G633" s="46">
        <v>28273033</v>
      </c>
      <c r="H633" s="85">
        <v>29239273.585320547</v>
      </c>
      <c r="I633" s="85">
        <v>29239273.585320547</v>
      </c>
      <c r="J633" s="86">
        <v>6.2873947454654389E-4</v>
      </c>
    </row>
    <row r="634" spans="2:10" x14ac:dyDescent="0.25">
      <c r="B634" s="42" t="s">
        <v>1048</v>
      </c>
      <c r="C634" s="43" t="s">
        <v>1047</v>
      </c>
      <c r="D634" s="43" t="s">
        <v>1989</v>
      </c>
      <c r="E634" s="45">
        <v>44981</v>
      </c>
      <c r="F634" s="45">
        <v>45146</v>
      </c>
      <c r="G634" s="46">
        <v>20318518.02</v>
      </c>
      <c r="H634" s="85">
        <v>20897178.279775068</v>
      </c>
      <c r="I634" s="85">
        <v>20897178.279775068</v>
      </c>
      <c r="J634" s="86">
        <v>4.518459106760595E-4</v>
      </c>
    </row>
    <row r="635" spans="2:10" x14ac:dyDescent="0.25">
      <c r="B635" s="42" t="s">
        <v>1048</v>
      </c>
      <c r="C635" s="43" t="s">
        <v>1047</v>
      </c>
      <c r="D635" s="43" t="s">
        <v>1989</v>
      </c>
      <c r="E635" s="45">
        <v>45009</v>
      </c>
      <c r="F635" s="45">
        <v>45146</v>
      </c>
      <c r="G635" s="46">
        <v>18872974.260000002</v>
      </c>
      <c r="H635" s="85">
        <v>19319255.467775509</v>
      </c>
      <c r="I635" s="85">
        <v>19319255.467775509</v>
      </c>
      <c r="J635" s="86">
        <v>4.1969971595770598E-4</v>
      </c>
    </row>
    <row r="636" spans="2:10" x14ac:dyDescent="0.25">
      <c r="B636" s="42" t="s">
        <v>235</v>
      </c>
      <c r="C636" s="43" t="s">
        <v>234</v>
      </c>
      <c r="D636" s="43" t="s">
        <v>1992</v>
      </c>
      <c r="E636" s="45">
        <v>45291</v>
      </c>
      <c r="F636" s="45">
        <v>45146</v>
      </c>
      <c r="G636" s="46">
        <v>6522359583</v>
      </c>
      <c r="H636" s="85">
        <v>6359121898.6419039</v>
      </c>
      <c r="I636" s="85">
        <v>6359121898.6419039</v>
      </c>
      <c r="J636" s="86">
        <v>0.14364510135219785</v>
      </c>
    </row>
    <row r="637" spans="2:10" x14ac:dyDescent="0.25">
      <c r="B637" s="42" t="s">
        <v>235</v>
      </c>
      <c r="C637" s="43" t="s">
        <v>234</v>
      </c>
      <c r="D637" s="43" t="s">
        <v>1992</v>
      </c>
      <c r="E637" s="45">
        <v>45290</v>
      </c>
      <c r="F637" s="45">
        <v>45146</v>
      </c>
      <c r="G637" s="46">
        <v>500377804</v>
      </c>
      <c r="H637" s="85">
        <v>487941016.49893701</v>
      </c>
      <c r="I637" s="85">
        <v>487941016.49893701</v>
      </c>
      <c r="J637" s="86">
        <v>1.1127468268498591E-2</v>
      </c>
    </row>
    <row r="638" spans="2:10" x14ac:dyDescent="0.25">
      <c r="B638" s="42" t="s">
        <v>235</v>
      </c>
      <c r="C638" s="43" t="s">
        <v>234</v>
      </c>
      <c r="D638" s="43" t="s">
        <v>1992</v>
      </c>
      <c r="E638" s="45">
        <v>45291</v>
      </c>
      <c r="F638" s="45">
        <v>45146</v>
      </c>
      <c r="G638" s="46">
        <v>371589930</v>
      </c>
      <c r="H638" s="85">
        <v>362290001.20397258</v>
      </c>
      <c r="I638" s="85">
        <v>362290001.20397258</v>
      </c>
      <c r="J638" s="86">
        <v>8.2634663686413489E-3</v>
      </c>
    </row>
    <row r="639" spans="2:10" x14ac:dyDescent="0.25">
      <c r="B639" s="42" t="s">
        <v>235</v>
      </c>
      <c r="C639" s="43" t="s">
        <v>234</v>
      </c>
      <c r="D639" s="43" t="s">
        <v>1992</v>
      </c>
      <c r="E639" s="45">
        <v>45291</v>
      </c>
      <c r="F639" s="45">
        <v>45146</v>
      </c>
      <c r="G639" s="46">
        <v>396471595</v>
      </c>
      <c r="H639" s="85">
        <v>386548942.88952053</v>
      </c>
      <c r="I639" s="85">
        <v>386548942.88952053</v>
      </c>
      <c r="J639" s="86">
        <v>8.8167881497867653E-3</v>
      </c>
    </row>
    <row r="640" spans="2:10" x14ac:dyDescent="0.25">
      <c r="B640" s="42" t="s">
        <v>1096</v>
      </c>
      <c r="C640" s="43" t="s">
        <v>1095</v>
      </c>
      <c r="D640" s="43" t="s">
        <v>1989</v>
      </c>
      <c r="E640" s="45">
        <v>44952</v>
      </c>
      <c r="F640" s="45">
        <v>45146</v>
      </c>
      <c r="G640" s="46">
        <v>4529850</v>
      </c>
      <c r="H640" s="85">
        <v>4681531.7169863014</v>
      </c>
      <c r="I640" s="85">
        <v>4681531.7169863014</v>
      </c>
      <c r="J640" s="86">
        <v>1.0073540779210571E-4</v>
      </c>
    </row>
    <row r="641" spans="2:10" x14ac:dyDescent="0.25">
      <c r="B641" s="42" t="s">
        <v>1096</v>
      </c>
      <c r="C641" s="43" t="s">
        <v>1095</v>
      </c>
      <c r="D641" s="43" t="s">
        <v>1989</v>
      </c>
      <c r="E641" s="45">
        <v>44978</v>
      </c>
      <c r="F641" s="45">
        <v>45146</v>
      </c>
      <c r="G641" s="46">
        <v>4100850</v>
      </c>
      <c r="H641" s="85">
        <v>4219763.4147945205</v>
      </c>
      <c r="I641" s="85">
        <v>4219763.4147945205</v>
      </c>
      <c r="J641" s="86">
        <v>9.11952486383118E-5</v>
      </c>
    </row>
    <row r="642" spans="2:10" x14ac:dyDescent="0.25">
      <c r="B642" s="42" t="s">
        <v>1096</v>
      </c>
      <c r="C642" s="43" t="s">
        <v>1095</v>
      </c>
      <c r="D642" s="43" t="s">
        <v>1989</v>
      </c>
      <c r="E642" s="45">
        <v>45001</v>
      </c>
      <c r="F642" s="45">
        <v>45146</v>
      </c>
      <c r="G642" s="46">
        <v>4100850</v>
      </c>
      <c r="H642" s="85">
        <v>4203483.6020547943</v>
      </c>
      <c r="I642" s="85">
        <v>4203483.6020547943</v>
      </c>
      <c r="J642" s="86">
        <v>9.11952486383118E-5</v>
      </c>
    </row>
    <row r="643" spans="2:10" x14ac:dyDescent="0.25">
      <c r="B643" s="42" t="s">
        <v>743</v>
      </c>
      <c r="C643" s="43" t="s">
        <v>742</v>
      </c>
      <c r="D643" s="43" t="s">
        <v>1989</v>
      </c>
      <c r="E643" s="45">
        <v>44958</v>
      </c>
      <c r="F643" s="45">
        <v>45146</v>
      </c>
      <c r="G643" s="46">
        <v>90132080.989999995</v>
      </c>
      <c r="H643" s="85">
        <v>93056805.283823445</v>
      </c>
      <c r="I643" s="85">
        <v>93056805.283823445</v>
      </c>
      <c r="J643" s="86">
        <v>2.0043692249586075E-3</v>
      </c>
    </row>
    <row r="644" spans="2:10" x14ac:dyDescent="0.25">
      <c r="B644" s="42" t="s">
        <v>1503</v>
      </c>
      <c r="C644" s="43" t="s">
        <v>1502</v>
      </c>
      <c r="D644" s="43" t="s">
        <v>1989</v>
      </c>
      <c r="E644" s="45">
        <v>44601</v>
      </c>
      <c r="F644" s="45">
        <v>45146</v>
      </c>
      <c r="G644" s="46">
        <v>339020</v>
      </c>
      <c r="H644" s="85">
        <v>370911.10054794519</v>
      </c>
      <c r="I644" s="85">
        <v>370911.10054794519</v>
      </c>
      <c r="J644" s="86">
        <v>7.5391719261520083E-6</v>
      </c>
    </row>
    <row r="645" spans="2:10" x14ac:dyDescent="0.25">
      <c r="B645" s="42" t="s">
        <v>717</v>
      </c>
      <c r="C645" s="43" t="s">
        <v>716</v>
      </c>
      <c r="D645" s="43" t="s">
        <v>1989</v>
      </c>
      <c r="E645" s="45">
        <v>44797</v>
      </c>
      <c r="F645" s="45">
        <v>45146</v>
      </c>
      <c r="G645" s="46">
        <v>15000</v>
      </c>
      <c r="H645" s="85">
        <v>15903.575342465754</v>
      </c>
      <c r="I645" s="85">
        <v>15903.575342465754</v>
      </c>
      <c r="J645" s="86">
        <v>3.3357199838440249E-7</v>
      </c>
    </row>
    <row r="646" spans="2:10" x14ac:dyDescent="0.25">
      <c r="B646" s="42" t="s">
        <v>1489</v>
      </c>
      <c r="C646" s="43" t="s">
        <v>1488</v>
      </c>
      <c r="D646" s="43" t="s">
        <v>1989</v>
      </c>
      <c r="E646" s="45">
        <v>44349</v>
      </c>
      <c r="F646" s="45">
        <v>45146</v>
      </c>
      <c r="G646" s="46">
        <v>135800</v>
      </c>
      <c r="H646" s="85">
        <v>154481.24328767124</v>
      </c>
      <c r="I646" s="85">
        <v>154481.24328767124</v>
      </c>
      <c r="J646" s="86">
        <v>3.0199384920401239E-6</v>
      </c>
    </row>
    <row r="647" spans="2:10" x14ac:dyDescent="0.25">
      <c r="B647" s="42" t="s">
        <v>1489</v>
      </c>
      <c r="C647" s="43" t="s">
        <v>1488</v>
      </c>
      <c r="D647" s="43" t="s">
        <v>1989</v>
      </c>
      <c r="E647" s="45">
        <v>44421</v>
      </c>
      <c r="F647" s="45">
        <v>45146</v>
      </c>
      <c r="G647" s="46">
        <v>139000</v>
      </c>
      <c r="H647" s="85">
        <v>156394.0410958904</v>
      </c>
      <c r="I647" s="85">
        <v>156394.0410958904</v>
      </c>
      <c r="J647" s="86">
        <v>3.0911005183621298E-6</v>
      </c>
    </row>
    <row r="648" spans="2:10" x14ac:dyDescent="0.25">
      <c r="B648" s="42" t="s">
        <v>1489</v>
      </c>
      <c r="C648" s="43" t="s">
        <v>1488</v>
      </c>
      <c r="D648" s="43" t="s">
        <v>1989</v>
      </c>
      <c r="E648" s="45">
        <v>44491</v>
      </c>
      <c r="F648" s="45">
        <v>45146</v>
      </c>
      <c r="G648" s="46">
        <v>306800</v>
      </c>
      <c r="H648" s="85">
        <v>341485.21095890412</v>
      </c>
      <c r="I648" s="85">
        <v>341485.21095890412</v>
      </c>
      <c r="J648" s="86">
        <v>6.8226592736223116E-6</v>
      </c>
    </row>
    <row r="649" spans="2:10" x14ac:dyDescent="0.25">
      <c r="B649" s="42" t="s">
        <v>1489</v>
      </c>
      <c r="C649" s="43" t="s">
        <v>1488</v>
      </c>
      <c r="D649" s="43" t="s">
        <v>1989</v>
      </c>
      <c r="E649" s="45">
        <v>44545</v>
      </c>
      <c r="F649" s="45">
        <v>45146</v>
      </c>
      <c r="G649" s="46">
        <v>207400</v>
      </c>
      <c r="H649" s="85">
        <v>228914.48273972602</v>
      </c>
      <c r="I649" s="85">
        <v>228914.48273972602</v>
      </c>
      <c r="J649" s="86">
        <v>4.6121888309950045E-6</v>
      </c>
    </row>
    <row r="650" spans="2:10" x14ac:dyDescent="0.25">
      <c r="B650" s="42" t="s">
        <v>1489</v>
      </c>
      <c r="C650" s="43" t="s">
        <v>1488</v>
      </c>
      <c r="D650" s="43" t="s">
        <v>1989</v>
      </c>
      <c r="E650" s="45">
        <v>44636</v>
      </c>
      <c r="F650" s="45">
        <v>45146</v>
      </c>
      <c r="G650" s="46">
        <v>128900</v>
      </c>
      <c r="H650" s="85">
        <v>140246.73150684932</v>
      </c>
      <c r="I650" s="85">
        <v>140246.73150684932</v>
      </c>
      <c r="J650" s="86">
        <v>2.8664953727832985E-6</v>
      </c>
    </row>
    <row r="651" spans="2:10" x14ac:dyDescent="0.25">
      <c r="B651" s="42" t="s">
        <v>1489</v>
      </c>
      <c r="C651" s="43" t="s">
        <v>1488</v>
      </c>
      <c r="D651" s="43" t="s">
        <v>1989</v>
      </c>
      <c r="E651" s="45">
        <v>44735</v>
      </c>
      <c r="F651" s="45">
        <v>45146</v>
      </c>
      <c r="G651" s="46">
        <v>128200</v>
      </c>
      <c r="H651" s="85">
        <v>137294.47287671233</v>
      </c>
      <c r="I651" s="85">
        <v>137294.47287671233</v>
      </c>
      <c r="J651" s="86">
        <v>2.85092867952536E-6</v>
      </c>
    </row>
    <row r="652" spans="2:10" x14ac:dyDescent="0.25">
      <c r="B652" s="42" t="s">
        <v>1489</v>
      </c>
      <c r="C652" s="43" t="s">
        <v>1488</v>
      </c>
      <c r="D652" s="43" t="s">
        <v>1989</v>
      </c>
      <c r="E652" s="45">
        <v>44763</v>
      </c>
      <c r="F652" s="45">
        <v>45146</v>
      </c>
      <c r="G652" s="46">
        <v>600650</v>
      </c>
      <c r="H652" s="85">
        <v>640357.07904109592</v>
      </c>
      <c r="I652" s="85">
        <v>640357.07904109592</v>
      </c>
      <c r="J652" s="86">
        <v>1.3357334721972757E-5</v>
      </c>
    </row>
    <row r="653" spans="2:10" x14ac:dyDescent="0.25">
      <c r="B653" s="42" t="s">
        <v>1489</v>
      </c>
      <c r="C653" s="43" t="s">
        <v>1488</v>
      </c>
      <c r="D653" s="43" t="s">
        <v>1989</v>
      </c>
      <c r="E653" s="45">
        <v>44859</v>
      </c>
      <c r="F653" s="45">
        <v>45146</v>
      </c>
      <c r="G653" s="46">
        <v>127200</v>
      </c>
      <c r="H653" s="85">
        <v>133501.10465753425</v>
      </c>
      <c r="I653" s="85">
        <v>133501.10465753425</v>
      </c>
      <c r="J653" s="86">
        <v>2.8286905462997331E-6</v>
      </c>
    </row>
    <row r="654" spans="2:10" x14ac:dyDescent="0.25">
      <c r="B654" s="42" t="s">
        <v>1489</v>
      </c>
      <c r="C654" s="43" t="s">
        <v>1488</v>
      </c>
      <c r="D654" s="43" t="s">
        <v>1989</v>
      </c>
      <c r="E654" s="45">
        <v>44865</v>
      </c>
      <c r="F654" s="45">
        <v>45146</v>
      </c>
      <c r="G654" s="46">
        <v>38000</v>
      </c>
      <c r="H654" s="85">
        <v>39843.05205479452</v>
      </c>
      <c r="I654" s="85">
        <v>39843.05205479452</v>
      </c>
      <c r="J654" s="86">
        <v>8.4504906257381956E-7</v>
      </c>
    </row>
    <row r="655" spans="2:10" x14ac:dyDescent="0.25">
      <c r="B655" s="42" t="s">
        <v>188</v>
      </c>
      <c r="C655" s="43" t="s">
        <v>187</v>
      </c>
      <c r="D655" s="43" t="s">
        <v>1989</v>
      </c>
      <c r="E655" s="45">
        <v>43713</v>
      </c>
      <c r="F655" s="45">
        <v>45146</v>
      </c>
      <c r="G655" s="46">
        <v>209947</v>
      </c>
      <c r="H655" s="85">
        <v>261875.23346027397</v>
      </c>
      <c r="I655" s="85">
        <v>261875.23346027397</v>
      </c>
      <c r="J655" s="86">
        <v>4.6688293563206768E-6</v>
      </c>
    </row>
    <row r="656" spans="2:10" x14ac:dyDescent="0.25">
      <c r="B656" s="42" t="s">
        <v>188</v>
      </c>
      <c r="C656" s="43" t="s">
        <v>187</v>
      </c>
      <c r="D656" s="43" t="s">
        <v>1989</v>
      </c>
      <c r="E656" s="45">
        <v>43755</v>
      </c>
      <c r="F656" s="45">
        <v>45146</v>
      </c>
      <c r="G656" s="46">
        <v>708025</v>
      </c>
      <c r="H656" s="85">
        <v>878015.01321917807</v>
      </c>
      <c r="I656" s="85">
        <v>878015.01321917807</v>
      </c>
      <c r="J656" s="86">
        <v>1.5745154277074439E-5</v>
      </c>
    </row>
    <row r="657" spans="2:10" x14ac:dyDescent="0.25">
      <c r="B657" s="42" t="s">
        <v>188</v>
      </c>
      <c r="C657" s="43" t="s">
        <v>187</v>
      </c>
      <c r="D657" s="43" t="s">
        <v>1989</v>
      </c>
      <c r="E657" s="45">
        <v>43792</v>
      </c>
      <c r="F657" s="45">
        <v>45146</v>
      </c>
      <c r="G657" s="46">
        <v>736924</v>
      </c>
      <c r="H657" s="85">
        <v>909146.16725479451</v>
      </c>
      <c r="I657" s="85">
        <v>909146.16725479451</v>
      </c>
      <c r="J657" s="86">
        <v>1.6387814089161826E-5</v>
      </c>
    </row>
    <row r="658" spans="2:10" x14ac:dyDescent="0.25">
      <c r="B658" s="42" t="s">
        <v>188</v>
      </c>
      <c r="C658" s="43" t="s">
        <v>187</v>
      </c>
      <c r="D658" s="43" t="s">
        <v>1989</v>
      </c>
      <c r="E658" s="45">
        <v>43818</v>
      </c>
      <c r="F658" s="45">
        <v>45146</v>
      </c>
      <c r="G658" s="46">
        <v>866970</v>
      </c>
      <c r="H658" s="85">
        <v>1065693.7755616438</v>
      </c>
      <c r="I658" s="85">
        <v>1065693.7755616438</v>
      </c>
      <c r="J658" s="86">
        <v>1.9279794362621694E-5</v>
      </c>
    </row>
    <row r="659" spans="2:10" x14ac:dyDescent="0.25">
      <c r="B659" s="42" t="s">
        <v>188</v>
      </c>
      <c r="C659" s="43" t="s">
        <v>187</v>
      </c>
      <c r="D659" s="43" t="s">
        <v>1989</v>
      </c>
      <c r="E659" s="45">
        <v>43838</v>
      </c>
      <c r="F659" s="45">
        <v>45146</v>
      </c>
      <c r="G659" s="46">
        <v>534631</v>
      </c>
      <c r="H659" s="85">
        <v>655331.63814794517</v>
      </c>
      <c r="I659" s="85">
        <v>655331.63814794517</v>
      </c>
      <c r="J659" s="86">
        <v>1.1889195404550099E-5</v>
      </c>
    </row>
    <row r="660" spans="2:10" x14ac:dyDescent="0.25">
      <c r="B660" s="42" t="s">
        <v>188</v>
      </c>
      <c r="C660" s="43" t="s">
        <v>187</v>
      </c>
      <c r="D660" s="43" t="s">
        <v>1989</v>
      </c>
      <c r="E660" s="45">
        <v>43869</v>
      </c>
      <c r="F660" s="45">
        <v>45146</v>
      </c>
      <c r="G660" s="46">
        <v>46410</v>
      </c>
      <c r="H660" s="85">
        <v>56639.399753424659</v>
      </c>
      <c r="I660" s="85">
        <v>56639.399753424659</v>
      </c>
      <c r="J660" s="86">
        <v>1.0320717630013413E-6</v>
      </c>
    </row>
    <row r="661" spans="2:10" x14ac:dyDescent="0.25">
      <c r="B661" s="42" t="s">
        <v>1934</v>
      </c>
      <c r="C661" s="43"/>
      <c r="D661" s="43" t="s">
        <v>1989</v>
      </c>
      <c r="E661" s="45"/>
      <c r="F661" s="45">
        <v>45146</v>
      </c>
      <c r="G661" s="46">
        <v>474000</v>
      </c>
      <c r="H661" s="85">
        <v>4167561.2383561637</v>
      </c>
      <c r="I661" s="85">
        <v>4167561.2383561637</v>
      </c>
      <c r="J661" s="86">
        <v>1.0540875148947118E-5</v>
      </c>
    </row>
    <row r="662" spans="2:10" x14ac:dyDescent="0.25">
      <c r="B662" s="42" t="s">
        <v>726</v>
      </c>
      <c r="C662" s="43" t="s">
        <v>725</v>
      </c>
      <c r="D662" s="43" t="s">
        <v>1989</v>
      </c>
      <c r="E662" s="45">
        <v>43496</v>
      </c>
      <c r="F662" s="45">
        <v>45146</v>
      </c>
      <c r="G662" s="46">
        <v>1500000</v>
      </c>
      <c r="H662" s="85">
        <v>1927191.7808219178</v>
      </c>
      <c r="I662" s="85">
        <v>1927191.7808219178</v>
      </c>
      <c r="J662" s="86">
        <v>3.3357199838440249E-5</v>
      </c>
    </row>
    <row r="663" spans="2:10" x14ac:dyDescent="0.25">
      <c r="B663" s="42" t="s">
        <v>726</v>
      </c>
      <c r="C663" s="43" t="s">
        <v>725</v>
      </c>
      <c r="D663" s="43" t="s">
        <v>1989</v>
      </c>
      <c r="E663" s="45">
        <v>43524</v>
      </c>
      <c r="F663" s="45">
        <v>45146</v>
      </c>
      <c r="G663" s="46">
        <v>1500000</v>
      </c>
      <c r="H663" s="85">
        <v>1919942.4657534244</v>
      </c>
      <c r="I663" s="85">
        <v>1919942.4657534244</v>
      </c>
      <c r="J663" s="86">
        <v>3.3357199838440249E-5</v>
      </c>
    </row>
    <row r="664" spans="2:10" x14ac:dyDescent="0.25">
      <c r="B664" s="42" t="s">
        <v>726</v>
      </c>
      <c r="C664" s="43" t="s">
        <v>725</v>
      </c>
      <c r="D664" s="43" t="s">
        <v>1989</v>
      </c>
      <c r="E664" s="45">
        <v>43524</v>
      </c>
      <c r="F664" s="45">
        <v>45146</v>
      </c>
      <c r="G664" s="46">
        <v>1500000</v>
      </c>
      <c r="H664" s="85">
        <v>1919942.4657534244</v>
      </c>
      <c r="I664" s="85">
        <v>1919942.4657534244</v>
      </c>
      <c r="J664" s="86">
        <v>3.3357199838440249E-5</v>
      </c>
    </row>
    <row r="665" spans="2:10" x14ac:dyDescent="0.25">
      <c r="B665" s="42" t="s">
        <v>726</v>
      </c>
      <c r="C665" s="43" t="s">
        <v>725</v>
      </c>
      <c r="D665" s="43" t="s">
        <v>1989</v>
      </c>
      <c r="E665" s="45">
        <v>43528</v>
      </c>
      <c r="F665" s="45">
        <v>45146</v>
      </c>
      <c r="G665" s="46">
        <v>1500000</v>
      </c>
      <c r="H665" s="85">
        <v>1918906.8493150685</v>
      </c>
      <c r="I665" s="85">
        <v>1918906.8493150685</v>
      </c>
      <c r="J665" s="86">
        <v>3.3357199838440249E-5</v>
      </c>
    </row>
    <row r="666" spans="2:10" x14ac:dyDescent="0.25">
      <c r="B666" s="42" t="s">
        <v>726</v>
      </c>
      <c r="C666" s="43" t="s">
        <v>725</v>
      </c>
      <c r="D666" s="43" t="s">
        <v>1989</v>
      </c>
      <c r="E666" s="45">
        <v>43528</v>
      </c>
      <c r="F666" s="45">
        <v>45146</v>
      </c>
      <c r="G666" s="46">
        <v>1500000</v>
      </c>
      <c r="H666" s="85">
        <v>1918906.8493150685</v>
      </c>
      <c r="I666" s="85">
        <v>1918906.8493150685</v>
      </c>
      <c r="J666" s="86">
        <v>3.3357199838440249E-5</v>
      </c>
    </row>
    <row r="667" spans="2:10" x14ac:dyDescent="0.25">
      <c r="B667" s="42" t="s">
        <v>726</v>
      </c>
      <c r="C667" s="43" t="s">
        <v>725</v>
      </c>
      <c r="D667" s="43" t="s">
        <v>1989</v>
      </c>
      <c r="E667" s="45">
        <v>43155</v>
      </c>
      <c r="F667" s="45">
        <v>45146</v>
      </c>
      <c r="G667" s="46">
        <v>4581769.26</v>
      </c>
      <c r="H667" s="85">
        <v>6156303.6807933692</v>
      </c>
      <c r="I667" s="85">
        <v>6156303.6807933692</v>
      </c>
      <c r="J667" s="86">
        <v>1.0188999521296166E-4</v>
      </c>
    </row>
    <row r="668" spans="2:10" x14ac:dyDescent="0.25">
      <c r="B668" s="42" t="s">
        <v>726</v>
      </c>
      <c r="C668" s="43" t="s">
        <v>725</v>
      </c>
      <c r="D668" s="43" t="s">
        <v>1989</v>
      </c>
      <c r="E668" s="45">
        <v>43482</v>
      </c>
      <c r="F668" s="45">
        <v>45146</v>
      </c>
      <c r="G668" s="46">
        <v>3491003</v>
      </c>
      <c r="H668" s="85">
        <v>4493657.3191671232</v>
      </c>
      <c r="I668" s="85">
        <v>4493657.3191671232</v>
      </c>
      <c r="J668" s="86">
        <v>7.763338980506295E-5</v>
      </c>
    </row>
    <row r="669" spans="2:10" x14ac:dyDescent="0.25">
      <c r="B669" s="42" t="s">
        <v>631</v>
      </c>
      <c r="C669" s="43" t="s">
        <v>630</v>
      </c>
      <c r="D669" s="43" t="s">
        <v>1989</v>
      </c>
      <c r="E669" s="45">
        <v>43064</v>
      </c>
      <c r="F669" s="45">
        <v>45146</v>
      </c>
      <c r="G669" s="46">
        <v>1500000</v>
      </c>
      <c r="H669" s="85">
        <v>2039038.3561643835</v>
      </c>
      <c r="I669" s="85">
        <v>2039038.3561643835</v>
      </c>
      <c r="J669" s="86">
        <v>3.3357199838440249E-5</v>
      </c>
    </row>
    <row r="670" spans="2:10" x14ac:dyDescent="0.25">
      <c r="B670" s="42" t="s">
        <v>631</v>
      </c>
      <c r="C670" s="43" t="s">
        <v>630</v>
      </c>
      <c r="D670" s="43" t="s">
        <v>1989</v>
      </c>
      <c r="E670" s="45">
        <v>43155</v>
      </c>
      <c r="F670" s="45">
        <v>45146</v>
      </c>
      <c r="G670" s="46">
        <v>1500000</v>
      </c>
      <c r="H670" s="85">
        <v>2015478.0821917807</v>
      </c>
      <c r="I670" s="85">
        <v>2015478.0821917807</v>
      </c>
      <c r="J670" s="86">
        <v>3.3357199838440249E-5</v>
      </c>
    </row>
    <row r="671" spans="2:10" x14ac:dyDescent="0.25">
      <c r="B671" s="42" t="s">
        <v>631</v>
      </c>
      <c r="C671" s="43" t="s">
        <v>630</v>
      </c>
      <c r="D671" s="43" t="s">
        <v>1989</v>
      </c>
      <c r="E671" s="45">
        <v>43178</v>
      </c>
      <c r="F671" s="45">
        <v>45146</v>
      </c>
      <c r="G671" s="46">
        <v>1500000</v>
      </c>
      <c r="H671" s="85">
        <v>2009523.2876712328</v>
      </c>
      <c r="I671" s="85">
        <v>2009523.2876712328</v>
      </c>
      <c r="J671" s="86">
        <v>3.3357199838440249E-5</v>
      </c>
    </row>
    <row r="672" spans="2:10" x14ac:dyDescent="0.25">
      <c r="B672" s="42" t="s">
        <v>631</v>
      </c>
      <c r="C672" s="43" t="s">
        <v>630</v>
      </c>
      <c r="D672" s="43" t="s">
        <v>1989</v>
      </c>
      <c r="E672" s="45">
        <v>43222</v>
      </c>
      <c r="F672" s="45">
        <v>45146</v>
      </c>
      <c r="G672" s="46">
        <v>1500000</v>
      </c>
      <c r="H672" s="85">
        <v>1998131.506849315</v>
      </c>
      <c r="I672" s="85">
        <v>1998131.506849315</v>
      </c>
      <c r="J672" s="86">
        <v>3.3357199838440249E-5</v>
      </c>
    </row>
    <row r="673" spans="2:10" x14ac:dyDescent="0.25">
      <c r="B673" s="42" t="s">
        <v>631</v>
      </c>
      <c r="C673" s="43" t="s">
        <v>630</v>
      </c>
      <c r="D673" s="43" t="s">
        <v>1989</v>
      </c>
      <c r="E673" s="45">
        <v>43249</v>
      </c>
      <c r="F673" s="45">
        <v>45146</v>
      </c>
      <c r="G673" s="46">
        <v>1500000</v>
      </c>
      <c r="H673" s="85">
        <v>1991141.0958904109</v>
      </c>
      <c r="I673" s="85">
        <v>1991141.0958904109</v>
      </c>
      <c r="J673" s="86">
        <v>3.3357199838440249E-5</v>
      </c>
    </row>
    <row r="674" spans="2:10" x14ac:dyDescent="0.25">
      <c r="B674" s="42" t="s">
        <v>631</v>
      </c>
      <c r="C674" s="43" t="s">
        <v>630</v>
      </c>
      <c r="D674" s="43" t="s">
        <v>1989</v>
      </c>
      <c r="E674" s="45">
        <v>43278</v>
      </c>
      <c r="F674" s="45">
        <v>45146</v>
      </c>
      <c r="G674" s="46">
        <v>1500000</v>
      </c>
      <c r="H674" s="85">
        <v>1983632.8767123288</v>
      </c>
      <c r="I674" s="85">
        <v>1983632.8767123288</v>
      </c>
      <c r="J674" s="86">
        <v>3.3357199838440249E-5</v>
      </c>
    </row>
    <row r="675" spans="2:10" x14ac:dyDescent="0.25">
      <c r="B675" s="42" t="s">
        <v>631</v>
      </c>
      <c r="C675" s="43" t="s">
        <v>630</v>
      </c>
      <c r="D675" s="43" t="s">
        <v>1989</v>
      </c>
      <c r="E675" s="45">
        <v>43314</v>
      </c>
      <c r="F675" s="45">
        <v>45146</v>
      </c>
      <c r="G675" s="46">
        <v>1500000</v>
      </c>
      <c r="H675" s="85">
        <v>1974312.3287671232</v>
      </c>
      <c r="I675" s="85">
        <v>1974312.3287671232</v>
      </c>
      <c r="J675" s="86">
        <v>3.3357199838440249E-5</v>
      </c>
    </row>
    <row r="676" spans="2:10" x14ac:dyDescent="0.25">
      <c r="B676" s="42" t="s">
        <v>631</v>
      </c>
      <c r="C676" s="43" t="s">
        <v>630</v>
      </c>
      <c r="D676" s="43" t="s">
        <v>1989</v>
      </c>
      <c r="E676" s="45">
        <v>43345</v>
      </c>
      <c r="F676" s="45">
        <v>45146</v>
      </c>
      <c r="G676" s="46">
        <v>1500000</v>
      </c>
      <c r="H676" s="85">
        <v>1966286.3013698631</v>
      </c>
      <c r="I676" s="85">
        <v>1966286.3013698631</v>
      </c>
      <c r="J676" s="86">
        <v>3.3357199838440249E-5</v>
      </c>
    </row>
    <row r="677" spans="2:10" x14ac:dyDescent="0.25">
      <c r="B677" s="42" t="s">
        <v>631</v>
      </c>
      <c r="C677" s="43" t="s">
        <v>630</v>
      </c>
      <c r="D677" s="43" t="s">
        <v>1989</v>
      </c>
      <c r="E677" s="45">
        <v>43496</v>
      </c>
      <c r="F677" s="45">
        <v>45146</v>
      </c>
      <c r="G677" s="46">
        <v>1500000</v>
      </c>
      <c r="H677" s="85">
        <v>1927191.7808219178</v>
      </c>
      <c r="I677" s="85">
        <v>1927191.7808219178</v>
      </c>
      <c r="J677" s="86">
        <v>3.3357199838440249E-5</v>
      </c>
    </row>
    <row r="678" spans="2:10" x14ac:dyDescent="0.25">
      <c r="B678" s="42" t="s">
        <v>631</v>
      </c>
      <c r="C678" s="43" t="s">
        <v>630</v>
      </c>
      <c r="D678" s="43" t="s">
        <v>1989</v>
      </c>
      <c r="E678" s="45">
        <v>43524</v>
      </c>
      <c r="F678" s="45">
        <v>45146</v>
      </c>
      <c r="G678" s="46">
        <v>1500000</v>
      </c>
      <c r="H678" s="85">
        <v>1919942.4657534244</v>
      </c>
      <c r="I678" s="85">
        <v>1919942.4657534244</v>
      </c>
      <c r="J678" s="86">
        <v>3.3357199838440249E-5</v>
      </c>
    </row>
    <row r="679" spans="2:10" x14ac:dyDescent="0.25">
      <c r="B679" s="42" t="s">
        <v>631</v>
      </c>
      <c r="C679" s="43" t="s">
        <v>630</v>
      </c>
      <c r="D679" s="43" t="s">
        <v>1989</v>
      </c>
      <c r="E679" s="45">
        <v>43524</v>
      </c>
      <c r="F679" s="45">
        <v>45146</v>
      </c>
      <c r="G679" s="46">
        <v>1500000</v>
      </c>
      <c r="H679" s="85">
        <v>1919942.4657534244</v>
      </c>
      <c r="I679" s="85">
        <v>1919942.4657534244</v>
      </c>
      <c r="J679" s="86">
        <v>3.3357199838440249E-5</v>
      </c>
    </row>
    <row r="680" spans="2:10" x14ac:dyDescent="0.25">
      <c r="B680" s="42" t="s">
        <v>631</v>
      </c>
      <c r="C680" s="43" t="s">
        <v>630</v>
      </c>
      <c r="D680" s="43" t="s">
        <v>1989</v>
      </c>
      <c r="E680" s="45">
        <v>43528</v>
      </c>
      <c r="F680" s="45">
        <v>45146</v>
      </c>
      <c r="G680" s="46">
        <v>1500000</v>
      </c>
      <c r="H680" s="85">
        <v>1918906.8493150685</v>
      </c>
      <c r="I680" s="85">
        <v>1918906.8493150685</v>
      </c>
      <c r="J680" s="86">
        <v>3.3357199838440249E-5</v>
      </c>
    </row>
    <row r="681" spans="2:10" x14ac:dyDescent="0.25">
      <c r="B681" s="42" t="s">
        <v>631</v>
      </c>
      <c r="C681" s="43" t="s">
        <v>630</v>
      </c>
      <c r="D681" s="43" t="s">
        <v>1989</v>
      </c>
      <c r="E681" s="45">
        <v>43528</v>
      </c>
      <c r="F681" s="45">
        <v>45146</v>
      </c>
      <c r="G681" s="46">
        <v>1500000</v>
      </c>
      <c r="H681" s="85">
        <v>1918906.8493150685</v>
      </c>
      <c r="I681" s="85">
        <v>1918906.8493150685</v>
      </c>
      <c r="J681" s="86">
        <v>3.3357199838440249E-5</v>
      </c>
    </row>
    <row r="682" spans="2:10" x14ac:dyDescent="0.25">
      <c r="B682" s="42" t="s">
        <v>631</v>
      </c>
      <c r="C682" s="43" t="s">
        <v>630</v>
      </c>
      <c r="D682" s="43" t="s">
        <v>1989</v>
      </c>
      <c r="E682" s="45">
        <v>43585</v>
      </c>
      <c r="F682" s="45">
        <v>45146</v>
      </c>
      <c r="G682" s="46">
        <v>1500000</v>
      </c>
      <c r="H682" s="85">
        <v>1904149.3150684931</v>
      </c>
      <c r="I682" s="85">
        <v>1904149.3150684931</v>
      </c>
      <c r="J682" s="86">
        <v>3.3357199838440249E-5</v>
      </c>
    </row>
    <row r="683" spans="2:10" x14ac:dyDescent="0.25">
      <c r="B683" s="42" t="s">
        <v>631</v>
      </c>
      <c r="C683" s="43" t="s">
        <v>630</v>
      </c>
      <c r="D683" s="43" t="s">
        <v>1989</v>
      </c>
      <c r="E683" s="45">
        <v>43799</v>
      </c>
      <c r="F683" s="45">
        <v>45146</v>
      </c>
      <c r="G683" s="46">
        <v>1500000</v>
      </c>
      <c r="H683" s="85">
        <v>1848743.8356164384</v>
      </c>
      <c r="I683" s="85">
        <v>1848743.8356164384</v>
      </c>
      <c r="J683" s="86">
        <v>3.3357199838440249E-5</v>
      </c>
    </row>
    <row r="684" spans="2:10" x14ac:dyDescent="0.25">
      <c r="B684" s="42" t="s">
        <v>631</v>
      </c>
      <c r="C684" s="43" t="s">
        <v>630</v>
      </c>
      <c r="D684" s="43" t="s">
        <v>1989</v>
      </c>
      <c r="E684" s="45">
        <v>43890</v>
      </c>
      <c r="F684" s="45">
        <v>45146</v>
      </c>
      <c r="G684" s="46">
        <v>3000000</v>
      </c>
      <c r="H684" s="85">
        <v>3650367.1232876712</v>
      </c>
      <c r="I684" s="85">
        <v>3650367.1232876712</v>
      </c>
      <c r="J684" s="86">
        <v>6.6714399676880498E-5</v>
      </c>
    </row>
    <row r="685" spans="2:10" x14ac:dyDescent="0.25">
      <c r="B685" s="42" t="s">
        <v>631</v>
      </c>
      <c r="C685" s="43" t="s">
        <v>630</v>
      </c>
      <c r="D685" s="43" t="s">
        <v>1989</v>
      </c>
      <c r="E685" s="45">
        <v>43951</v>
      </c>
      <c r="F685" s="45">
        <v>45146</v>
      </c>
      <c r="G685" s="46">
        <v>1500000</v>
      </c>
      <c r="H685" s="85">
        <v>1809390.4109589041</v>
      </c>
      <c r="I685" s="85">
        <v>1809390.4109589041</v>
      </c>
      <c r="J685" s="86">
        <v>3.3357199838440249E-5</v>
      </c>
    </row>
    <row r="686" spans="2:10" x14ac:dyDescent="0.25">
      <c r="B686" s="42" t="s">
        <v>631</v>
      </c>
      <c r="C686" s="43" t="s">
        <v>630</v>
      </c>
      <c r="D686" s="43" t="s">
        <v>1989</v>
      </c>
      <c r="E686" s="45">
        <v>43982</v>
      </c>
      <c r="F686" s="45">
        <v>45146</v>
      </c>
      <c r="G686" s="46">
        <v>1500000</v>
      </c>
      <c r="H686" s="85">
        <v>1801364.3835616438</v>
      </c>
      <c r="I686" s="85">
        <v>1801364.3835616438</v>
      </c>
      <c r="J686" s="86">
        <v>3.3357199838440249E-5</v>
      </c>
    </row>
    <row r="687" spans="2:10" x14ac:dyDescent="0.25">
      <c r="B687" s="42" t="s">
        <v>631</v>
      </c>
      <c r="C687" s="43" t="s">
        <v>630</v>
      </c>
      <c r="D687" s="43" t="s">
        <v>1989</v>
      </c>
      <c r="E687" s="45">
        <v>44012</v>
      </c>
      <c r="F687" s="45">
        <v>45146</v>
      </c>
      <c r="G687" s="46">
        <v>1500000</v>
      </c>
      <c r="H687" s="85">
        <v>1793597.2602739725</v>
      </c>
      <c r="I687" s="85">
        <v>1793597.2602739725</v>
      </c>
      <c r="J687" s="86">
        <v>3.3357199838440249E-5</v>
      </c>
    </row>
    <row r="688" spans="2:10" x14ac:dyDescent="0.25">
      <c r="B688" s="42" t="s">
        <v>631</v>
      </c>
      <c r="C688" s="43" t="s">
        <v>630</v>
      </c>
      <c r="D688" s="43" t="s">
        <v>1989</v>
      </c>
      <c r="E688" s="45">
        <v>44043</v>
      </c>
      <c r="F688" s="45">
        <v>45146</v>
      </c>
      <c r="G688" s="46">
        <v>1500000</v>
      </c>
      <c r="H688" s="85">
        <v>1785571.2328767122</v>
      </c>
      <c r="I688" s="85">
        <v>1785571.2328767122</v>
      </c>
      <c r="J688" s="86">
        <v>3.3357199838440249E-5</v>
      </c>
    </row>
    <row r="689" spans="2:10" x14ac:dyDescent="0.25">
      <c r="B689" s="42" t="s">
        <v>631</v>
      </c>
      <c r="C689" s="43" t="s">
        <v>630</v>
      </c>
      <c r="D689" s="43" t="s">
        <v>1989</v>
      </c>
      <c r="E689" s="45">
        <v>44074</v>
      </c>
      <c r="F689" s="45">
        <v>45146</v>
      </c>
      <c r="G689" s="46">
        <v>1500000</v>
      </c>
      <c r="H689" s="85">
        <v>1777545.2054794519</v>
      </c>
      <c r="I689" s="85">
        <v>1777545.2054794519</v>
      </c>
      <c r="J689" s="86">
        <v>3.3357199838440249E-5</v>
      </c>
    </row>
    <row r="690" spans="2:10" x14ac:dyDescent="0.25">
      <c r="B690" s="42" t="s">
        <v>631</v>
      </c>
      <c r="C690" s="43" t="s">
        <v>630</v>
      </c>
      <c r="D690" s="43" t="s">
        <v>1989</v>
      </c>
      <c r="E690" s="45">
        <v>44104</v>
      </c>
      <c r="F690" s="45">
        <v>45146</v>
      </c>
      <c r="G690" s="46">
        <v>1500000</v>
      </c>
      <c r="H690" s="85">
        <v>1769778.0821917807</v>
      </c>
      <c r="I690" s="85">
        <v>1769778.0821917807</v>
      </c>
      <c r="J690" s="86">
        <v>3.3357199838440249E-5</v>
      </c>
    </row>
    <row r="691" spans="2:10" x14ac:dyDescent="0.25">
      <c r="B691" s="42" t="s">
        <v>631</v>
      </c>
      <c r="C691" s="43" t="s">
        <v>630</v>
      </c>
      <c r="D691" s="43" t="s">
        <v>1989</v>
      </c>
      <c r="E691" s="45">
        <v>44135</v>
      </c>
      <c r="F691" s="45">
        <v>45146</v>
      </c>
      <c r="G691" s="46">
        <v>1500000</v>
      </c>
      <c r="H691" s="85">
        <v>1761752.0547945206</v>
      </c>
      <c r="I691" s="85">
        <v>1761752.0547945206</v>
      </c>
      <c r="J691" s="86">
        <v>3.3357199838440249E-5</v>
      </c>
    </row>
    <row r="692" spans="2:10" x14ac:dyDescent="0.25">
      <c r="B692" s="42" t="s">
        <v>631</v>
      </c>
      <c r="C692" s="43" t="s">
        <v>630</v>
      </c>
      <c r="D692" s="43" t="s">
        <v>1989</v>
      </c>
      <c r="E692" s="45">
        <v>44165</v>
      </c>
      <c r="F692" s="45">
        <v>45146</v>
      </c>
      <c r="G692" s="46">
        <v>1500000</v>
      </c>
      <c r="H692" s="85">
        <v>1753984.9315068494</v>
      </c>
      <c r="I692" s="85">
        <v>1753984.9315068494</v>
      </c>
      <c r="J692" s="86">
        <v>3.3357199838440249E-5</v>
      </c>
    </row>
    <row r="693" spans="2:10" x14ac:dyDescent="0.25">
      <c r="B693" s="42" t="s">
        <v>631</v>
      </c>
      <c r="C693" s="43" t="s">
        <v>630</v>
      </c>
      <c r="D693" s="43" t="s">
        <v>1989</v>
      </c>
      <c r="E693" s="45">
        <v>44196</v>
      </c>
      <c r="F693" s="45">
        <v>45146</v>
      </c>
      <c r="G693" s="46">
        <v>1500000</v>
      </c>
      <c r="H693" s="85">
        <v>1745958.9041095891</v>
      </c>
      <c r="I693" s="85">
        <v>1745958.9041095891</v>
      </c>
      <c r="J693" s="86">
        <v>3.3357199838440249E-5</v>
      </c>
    </row>
    <row r="694" spans="2:10" x14ac:dyDescent="0.25">
      <c r="B694" s="42" t="s">
        <v>631</v>
      </c>
      <c r="C694" s="43" t="s">
        <v>630</v>
      </c>
      <c r="D694" s="43" t="s">
        <v>1989</v>
      </c>
      <c r="E694" s="45">
        <v>44255</v>
      </c>
      <c r="F694" s="45">
        <v>45146</v>
      </c>
      <c r="G694" s="46">
        <v>1500000</v>
      </c>
      <c r="H694" s="85">
        <v>1730683.5616438356</v>
      </c>
      <c r="I694" s="85">
        <v>1730683.5616438356</v>
      </c>
      <c r="J694" s="86">
        <v>3.3357199838440249E-5</v>
      </c>
    </row>
    <row r="695" spans="2:10" x14ac:dyDescent="0.25">
      <c r="B695" s="42" t="s">
        <v>631</v>
      </c>
      <c r="C695" s="43" t="s">
        <v>630</v>
      </c>
      <c r="D695" s="43" t="s">
        <v>1989</v>
      </c>
      <c r="E695" s="45">
        <v>44286</v>
      </c>
      <c r="F695" s="45">
        <v>45146</v>
      </c>
      <c r="G695" s="46">
        <v>1500000</v>
      </c>
      <c r="H695" s="85">
        <v>1722657.5342465753</v>
      </c>
      <c r="I695" s="85">
        <v>1722657.5342465753</v>
      </c>
      <c r="J695" s="86">
        <v>3.3357199838440249E-5</v>
      </c>
    </row>
    <row r="696" spans="2:10" x14ac:dyDescent="0.25">
      <c r="B696" s="42" t="s">
        <v>631</v>
      </c>
      <c r="C696" s="43" t="s">
        <v>630</v>
      </c>
      <c r="D696" s="43" t="s">
        <v>1989</v>
      </c>
      <c r="E696" s="45">
        <v>44316</v>
      </c>
      <c r="F696" s="45">
        <v>45146</v>
      </c>
      <c r="G696" s="46">
        <v>1500000</v>
      </c>
      <c r="H696" s="85">
        <v>1714890.4109589041</v>
      </c>
      <c r="I696" s="85">
        <v>1714890.4109589041</v>
      </c>
      <c r="J696" s="86">
        <v>3.3357199838440249E-5</v>
      </c>
    </row>
    <row r="697" spans="2:10" x14ac:dyDescent="0.25">
      <c r="B697" s="42" t="s">
        <v>631</v>
      </c>
      <c r="C697" s="43" t="s">
        <v>630</v>
      </c>
      <c r="D697" s="43" t="s">
        <v>1989</v>
      </c>
      <c r="E697" s="45">
        <v>44347</v>
      </c>
      <c r="F697" s="45">
        <v>45146</v>
      </c>
      <c r="G697" s="46">
        <v>1500000</v>
      </c>
      <c r="H697" s="85">
        <v>1706864.3835616438</v>
      </c>
      <c r="I697" s="85">
        <v>1706864.3835616438</v>
      </c>
      <c r="J697" s="86">
        <v>3.3357199838440249E-5</v>
      </c>
    </row>
    <row r="698" spans="2:10" x14ac:dyDescent="0.25">
      <c r="B698" s="42" t="s">
        <v>631</v>
      </c>
      <c r="C698" s="43" t="s">
        <v>630</v>
      </c>
      <c r="D698" s="43" t="s">
        <v>1989</v>
      </c>
      <c r="E698" s="45">
        <v>44377</v>
      </c>
      <c r="F698" s="45">
        <v>45146</v>
      </c>
      <c r="G698" s="46">
        <v>1500000</v>
      </c>
      <c r="H698" s="85">
        <v>1699097.2602739725</v>
      </c>
      <c r="I698" s="85">
        <v>1699097.2602739725</v>
      </c>
      <c r="J698" s="86">
        <v>3.3357199838440249E-5</v>
      </c>
    </row>
    <row r="699" spans="2:10" x14ac:dyDescent="0.25">
      <c r="B699" s="42" t="s">
        <v>631</v>
      </c>
      <c r="C699" s="43" t="s">
        <v>630</v>
      </c>
      <c r="D699" s="43" t="s">
        <v>1989</v>
      </c>
      <c r="E699" s="45">
        <v>44408</v>
      </c>
      <c r="F699" s="45">
        <v>45146</v>
      </c>
      <c r="G699" s="46">
        <v>1500000</v>
      </c>
      <c r="H699" s="85">
        <v>1691071.2328767122</v>
      </c>
      <c r="I699" s="85">
        <v>1691071.2328767122</v>
      </c>
      <c r="J699" s="86">
        <v>3.3357199838440249E-5</v>
      </c>
    </row>
    <row r="700" spans="2:10" x14ac:dyDescent="0.25">
      <c r="B700" s="42" t="s">
        <v>631</v>
      </c>
      <c r="C700" s="43" t="s">
        <v>630</v>
      </c>
      <c r="D700" s="43" t="s">
        <v>1989</v>
      </c>
      <c r="E700" s="45">
        <v>44439</v>
      </c>
      <c r="F700" s="45">
        <v>45146</v>
      </c>
      <c r="G700" s="46">
        <v>1500000</v>
      </c>
      <c r="H700" s="85">
        <v>1683045.2054794519</v>
      </c>
      <c r="I700" s="85">
        <v>1683045.2054794519</v>
      </c>
      <c r="J700" s="86">
        <v>3.3357199838440249E-5</v>
      </c>
    </row>
    <row r="701" spans="2:10" x14ac:dyDescent="0.25">
      <c r="B701" s="42" t="s">
        <v>631</v>
      </c>
      <c r="C701" s="43" t="s">
        <v>630</v>
      </c>
      <c r="D701" s="43" t="s">
        <v>1989</v>
      </c>
      <c r="E701" s="45">
        <v>44469</v>
      </c>
      <c r="F701" s="45">
        <v>45146</v>
      </c>
      <c r="G701" s="46">
        <v>1500000</v>
      </c>
      <c r="H701" s="85">
        <v>1675278.0821917807</v>
      </c>
      <c r="I701" s="85">
        <v>1675278.0821917807</v>
      </c>
      <c r="J701" s="86">
        <v>3.3357199838440249E-5</v>
      </c>
    </row>
    <row r="702" spans="2:10" x14ac:dyDescent="0.25">
      <c r="B702" s="42" t="s">
        <v>631</v>
      </c>
      <c r="C702" s="43" t="s">
        <v>630</v>
      </c>
      <c r="D702" s="43" t="s">
        <v>1989</v>
      </c>
      <c r="E702" s="45">
        <v>44500</v>
      </c>
      <c r="F702" s="45">
        <v>45146</v>
      </c>
      <c r="G702" s="46">
        <v>1500000</v>
      </c>
      <c r="H702" s="85">
        <v>1667252.0547945206</v>
      </c>
      <c r="I702" s="85">
        <v>1667252.0547945206</v>
      </c>
      <c r="J702" s="86">
        <v>3.3357199838440249E-5</v>
      </c>
    </row>
    <row r="703" spans="2:10" x14ac:dyDescent="0.25">
      <c r="B703" s="42" t="s">
        <v>631</v>
      </c>
      <c r="C703" s="43" t="s">
        <v>630</v>
      </c>
      <c r="D703" s="43" t="s">
        <v>1989</v>
      </c>
      <c r="E703" s="45">
        <v>44530</v>
      </c>
      <c r="F703" s="45">
        <v>45146</v>
      </c>
      <c r="G703" s="46">
        <v>1500000</v>
      </c>
      <c r="H703" s="85">
        <v>1659484.9315068494</v>
      </c>
      <c r="I703" s="85">
        <v>1659484.9315068494</v>
      </c>
      <c r="J703" s="86">
        <v>3.3357199838440249E-5</v>
      </c>
    </row>
    <row r="704" spans="2:10" x14ac:dyDescent="0.25">
      <c r="B704" s="42" t="s">
        <v>631</v>
      </c>
      <c r="C704" s="43" t="s">
        <v>630</v>
      </c>
      <c r="D704" s="43" t="s">
        <v>1989</v>
      </c>
      <c r="E704" s="45">
        <v>44561</v>
      </c>
      <c r="F704" s="45">
        <v>45146</v>
      </c>
      <c r="G704" s="46">
        <v>1500000</v>
      </c>
      <c r="H704" s="85">
        <v>1651458.9041095891</v>
      </c>
      <c r="I704" s="85">
        <v>1651458.9041095891</v>
      </c>
      <c r="J704" s="86">
        <v>3.3357199838440249E-5</v>
      </c>
    </row>
    <row r="705" spans="2:10" x14ac:dyDescent="0.25">
      <c r="B705" s="42" t="s">
        <v>631</v>
      </c>
      <c r="C705" s="43" t="s">
        <v>630</v>
      </c>
      <c r="D705" s="43" t="s">
        <v>1989</v>
      </c>
      <c r="E705" s="45">
        <v>44620</v>
      </c>
      <c r="F705" s="45">
        <v>45146</v>
      </c>
      <c r="G705" s="46">
        <v>1500000</v>
      </c>
      <c r="H705" s="85">
        <v>1636183.5616438356</v>
      </c>
      <c r="I705" s="85">
        <v>1636183.5616438356</v>
      </c>
      <c r="J705" s="86">
        <v>3.3357199838440249E-5</v>
      </c>
    </row>
    <row r="706" spans="2:10" x14ac:dyDescent="0.25">
      <c r="B706" s="42" t="s">
        <v>631</v>
      </c>
      <c r="C706" s="43" t="s">
        <v>630</v>
      </c>
      <c r="D706" s="43" t="s">
        <v>1989</v>
      </c>
      <c r="E706" s="45">
        <v>44651</v>
      </c>
      <c r="F706" s="45">
        <v>45146</v>
      </c>
      <c r="G706" s="46">
        <v>1500000</v>
      </c>
      <c r="H706" s="85">
        <v>1628157.5342465753</v>
      </c>
      <c r="I706" s="85">
        <v>1628157.5342465753</v>
      </c>
      <c r="J706" s="86">
        <v>3.3357199838440249E-5</v>
      </c>
    </row>
    <row r="707" spans="2:10" x14ac:dyDescent="0.25">
      <c r="B707" s="42" t="s">
        <v>631</v>
      </c>
      <c r="C707" s="43" t="s">
        <v>630</v>
      </c>
      <c r="D707" s="43" t="s">
        <v>1989</v>
      </c>
      <c r="E707" s="45">
        <v>44681</v>
      </c>
      <c r="F707" s="45">
        <v>45146</v>
      </c>
      <c r="G707" s="46">
        <v>1500000</v>
      </c>
      <c r="H707" s="85">
        <v>1620390.4109589041</v>
      </c>
      <c r="I707" s="85">
        <v>1620390.4109589041</v>
      </c>
      <c r="J707" s="86">
        <v>3.3357199838440249E-5</v>
      </c>
    </row>
    <row r="708" spans="2:10" x14ac:dyDescent="0.25">
      <c r="B708" s="42" t="s">
        <v>631</v>
      </c>
      <c r="C708" s="43" t="s">
        <v>630</v>
      </c>
      <c r="D708" s="43" t="s">
        <v>1989</v>
      </c>
      <c r="E708" s="45">
        <v>44742</v>
      </c>
      <c r="F708" s="45">
        <v>45146</v>
      </c>
      <c r="G708" s="46">
        <v>1500000</v>
      </c>
      <c r="H708" s="85">
        <v>1604597.2602739725</v>
      </c>
      <c r="I708" s="85">
        <v>1604597.2602739725</v>
      </c>
      <c r="J708" s="86">
        <v>3.3357199838440249E-5</v>
      </c>
    </row>
    <row r="709" spans="2:10" x14ac:dyDescent="0.25">
      <c r="B709" s="42" t="s">
        <v>631</v>
      </c>
      <c r="C709" s="43" t="s">
        <v>630</v>
      </c>
      <c r="D709" s="43" t="s">
        <v>1989</v>
      </c>
      <c r="E709" s="45">
        <v>44773</v>
      </c>
      <c r="F709" s="45">
        <v>45146</v>
      </c>
      <c r="G709" s="46">
        <v>1500000</v>
      </c>
      <c r="H709" s="85">
        <v>1596571.2328767122</v>
      </c>
      <c r="I709" s="85">
        <v>1596571.2328767122</v>
      </c>
      <c r="J709" s="86">
        <v>3.3357199838440249E-5</v>
      </c>
    </row>
    <row r="710" spans="2:10" x14ac:dyDescent="0.25">
      <c r="B710" s="42" t="s">
        <v>567</v>
      </c>
      <c r="C710" s="43" t="s">
        <v>566</v>
      </c>
      <c r="D710" s="43" t="s">
        <v>1989</v>
      </c>
      <c r="E710" s="45">
        <v>44739</v>
      </c>
      <c r="F710" s="45">
        <v>45146</v>
      </c>
      <c r="G710" s="46">
        <v>1000000</v>
      </c>
      <c r="H710" s="85">
        <v>1070249.3150684931</v>
      </c>
      <c r="I710" s="85">
        <v>1070249.3150684931</v>
      </c>
      <c r="J710" s="86">
        <v>2.2238133225626833E-5</v>
      </c>
    </row>
    <row r="711" spans="2:10" x14ac:dyDescent="0.25">
      <c r="B711" s="42" t="s">
        <v>567</v>
      </c>
      <c r="C711" s="43" t="s">
        <v>566</v>
      </c>
      <c r="D711" s="43" t="s">
        <v>1989</v>
      </c>
      <c r="E711" s="45">
        <v>44952</v>
      </c>
      <c r="F711" s="45">
        <v>45146</v>
      </c>
      <c r="G711" s="46">
        <v>595000</v>
      </c>
      <c r="H711" s="85">
        <v>614923.53424657532</v>
      </c>
      <c r="I711" s="85">
        <v>614923.53424657532</v>
      </c>
      <c r="J711" s="86">
        <v>1.3231689269247964E-5</v>
      </c>
    </row>
    <row r="712" spans="2:10" x14ac:dyDescent="0.25">
      <c r="B712" s="42" t="s">
        <v>1310</v>
      </c>
      <c r="C712" s="43" t="s">
        <v>1309</v>
      </c>
      <c r="D712" s="43" t="s">
        <v>1989</v>
      </c>
      <c r="E712" s="45">
        <v>44699</v>
      </c>
      <c r="F712" s="45">
        <v>45146</v>
      </c>
      <c r="G712" s="46">
        <v>2213556</v>
      </c>
      <c r="H712" s="85">
        <v>2384339.4260712327</v>
      </c>
      <c r="I712" s="85">
        <v>2384339.4260712327</v>
      </c>
      <c r="J712" s="86">
        <v>4.9225353230385626E-5</v>
      </c>
    </row>
    <row r="713" spans="2:10" x14ac:dyDescent="0.25">
      <c r="B713" s="42" t="s">
        <v>1310</v>
      </c>
      <c r="C713" s="43" t="s">
        <v>1309</v>
      </c>
      <c r="D713" s="43" t="s">
        <v>1989</v>
      </c>
      <c r="E713" s="45">
        <v>44709</v>
      </c>
      <c r="F713" s="45">
        <v>45146</v>
      </c>
      <c r="G713" s="46">
        <v>1997285.21</v>
      </c>
      <c r="H713" s="85">
        <v>2147935.2349767396</v>
      </c>
      <c r="I713" s="85">
        <v>2147935.2349767396</v>
      </c>
      <c r="J713" s="86">
        <v>4.441589458955406E-5</v>
      </c>
    </row>
    <row r="714" spans="2:10" x14ac:dyDescent="0.25">
      <c r="B714" s="42" t="s">
        <v>1310</v>
      </c>
      <c r="C714" s="43" t="s">
        <v>1309</v>
      </c>
      <c r="D714" s="43" t="s">
        <v>1989</v>
      </c>
      <c r="E714" s="45">
        <v>44715</v>
      </c>
      <c r="F714" s="45">
        <v>45146</v>
      </c>
      <c r="G714" s="46">
        <v>2172667.02</v>
      </c>
      <c r="H714" s="85">
        <v>2334295.5887508495</v>
      </c>
      <c r="I714" s="85">
        <v>2334295.5887508495</v>
      </c>
      <c r="J714" s="86">
        <v>4.8316058645685635E-5</v>
      </c>
    </row>
    <row r="715" spans="2:10" x14ac:dyDescent="0.25">
      <c r="B715" s="42" t="s">
        <v>1310</v>
      </c>
      <c r="C715" s="43" t="s">
        <v>1309</v>
      </c>
      <c r="D715" s="43" t="s">
        <v>1989</v>
      </c>
      <c r="E715" s="45">
        <v>44729</v>
      </c>
      <c r="F715" s="45">
        <v>45146</v>
      </c>
      <c r="G715" s="46">
        <v>4708752</v>
      </c>
      <c r="H715" s="85">
        <v>5047666.0377863012</v>
      </c>
      <c r="I715" s="85">
        <v>5047666.0377863012</v>
      </c>
      <c r="J715" s="86">
        <v>1.047138543024368E-4</v>
      </c>
    </row>
    <row r="716" spans="2:10" x14ac:dyDescent="0.25">
      <c r="B716" s="42" t="s">
        <v>1310</v>
      </c>
      <c r="C716" s="43" t="s">
        <v>1309</v>
      </c>
      <c r="D716" s="43" t="s">
        <v>1989</v>
      </c>
      <c r="E716" s="45">
        <v>44806</v>
      </c>
      <c r="F716" s="45">
        <v>45146</v>
      </c>
      <c r="G716" s="46">
        <v>16005581.470000001</v>
      </c>
      <c r="H716" s="85">
        <v>16944867.922294248</v>
      </c>
      <c r="I716" s="85">
        <v>16944867.922294248</v>
      </c>
      <c r="J716" s="86">
        <v>3.5593425308348415E-4</v>
      </c>
    </row>
    <row r="717" spans="2:10" x14ac:dyDescent="0.25">
      <c r="B717" s="42" t="s">
        <v>1310</v>
      </c>
      <c r="C717" s="43" t="s">
        <v>1309</v>
      </c>
      <c r="D717" s="43" t="s">
        <v>1989</v>
      </c>
      <c r="E717" s="45">
        <v>44835</v>
      </c>
      <c r="F717" s="45">
        <v>45146</v>
      </c>
      <c r="G717" s="46">
        <v>5438484</v>
      </c>
      <c r="H717" s="85">
        <v>5730418.8411287675</v>
      </c>
      <c r="I717" s="85">
        <v>5730418.8411287675</v>
      </c>
      <c r="J717" s="86">
        <v>1.2094173173743992E-4</v>
      </c>
    </row>
    <row r="718" spans="2:10" x14ac:dyDescent="0.25">
      <c r="B718" s="42" t="s">
        <v>1310</v>
      </c>
      <c r="C718" s="43" t="s">
        <v>1309</v>
      </c>
      <c r="D718" s="43" t="s">
        <v>1989</v>
      </c>
      <c r="E718" s="45">
        <v>44835</v>
      </c>
      <c r="F718" s="45">
        <v>45146</v>
      </c>
      <c r="G718" s="46">
        <v>4196832.78</v>
      </c>
      <c r="H718" s="85">
        <v>4422116.4639960006</v>
      </c>
      <c r="I718" s="85">
        <v>4422116.4639960006</v>
      </c>
      <c r="J718" s="86">
        <v>9.3329726487317827E-5</v>
      </c>
    </row>
    <row r="719" spans="2:10" x14ac:dyDescent="0.25">
      <c r="B719" s="42" t="s">
        <v>1310</v>
      </c>
      <c r="C719" s="43" t="s">
        <v>1309</v>
      </c>
      <c r="D719" s="43" t="s">
        <v>1989</v>
      </c>
      <c r="E719" s="45">
        <v>44859</v>
      </c>
      <c r="F719" s="45">
        <v>45146</v>
      </c>
      <c r="G719" s="46">
        <v>5895888</v>
      </c>
      <c r="H719" s="85">
        <v>6187952.523090411</v>
      </c>
      <c r="I719" s="85">
        <v>6187952.523090411</v>
      </c>
      <c r="J719" s="86">
        <v>1.3111354282737452E-4</v>
      </c>
    </row>
    <row r="720" spans="2:10" x14ac:dyDescent="0.25">
      <c r="B720" s="42" t="s">
        <v>1310</v>
      </c>
      <c r="C720" s="43" t="s">
        <v>1309</v>
      </c>
      <c r="D720" s="43" t="s">
        <v>1989</v>
      </c>
      <c r="E720" s="45">
        <v>44896</v>
      </c>
      <c r="F720" s="45">
        <v>45146</v>
      </c>
      <c r="G720" s="46">
        <v>1868604.12</v>
      </c>
      <c r="H720" s="85">
        <v>1949235.6676438358</v>
      </c>
      <c r="I720" s="85">
        <v>1949235.6676438358</v>
      </c>
      <c r="J720" s="86">
        <v>4.1554267366515187E-5</v>
      </c>
    </row>
    <row r="721" spans="2:10" x14ac:dyDescent="0.25">
      <c r="B721" s="42" t="s">
        <v>1310</v>
      </c>
      <c r="C721" s="43" t="s">
        <v>1309</v>
      </c>
      <c r="D721" s="43" t="s">
        <v>1989</v>
      </c>
      <c r="E721" s="45">
        <v>44912</v>
      </c>
      <c r="F721" s="45">
        <v>45146</v>
      </c>
      <c r="G721" s="46">
        <v>5756424</v>
      </c>
      <c r="H721" s="85">
        <v>5988920.4455013694</v>
      </c>
      <c r="I721" s="85">
        <v>5988920.4455013694</v>
      </c>
      <c r="J721" s="86">
        <v>1.2801212381519572E-4</v>
      </c>
    </row>
    <row r="722" spans="2:10" x14ac:dyDescent="0.25">
      <c r="B722" s="42" t="s">
        <v>1310</v>
      </c>
      <c r="C722" s="43" t="s">
        <v>1309</v>
      </c>
      <c r="D722" s="43" t="s">
        <v>1989</v>
      </c>
      <c r="E722" s="45">
        <v>44914</v>
      </c>
      <c r="F722" s="45">
        <v>45146</v>
      </c>
      <c r="G722" s="46">
        <v>1336951.78</v>
      </c>
      <c r="H722" s="85">
        <v>1390488.4573054246</v>
      </c>
      <c r="I722" s="85">
        <v>1390488.4573054246</v>
      </c>
      <c r="J722" s="86">
        <v>2.9731311799878936E-5</v>
      </c>
    </row>
    <row r="723" spans="2:10" x14ac:dyDescent="0.25">
      <c r="B723" s="42" t="s">
        <v>1310</v>
      </c>
      <c r="C723" s="43" t="s">
        <v>1309</v>
      </c>
      <c r="D723" s="43" t="s">
        <v>1989</v>
      </c>
      <c r="E723" s="45">
        <v>44914</v>
      </c>
      <c r="F723" s="45">
        <v>45146</v>
      </c>
      <c r="G723" s="46">
        <v>7181940.8200000003</v>
      </c>
      <c r="H723" s="85">
        <v>7469533.2776030684</v>
      </c>
      <c r="I723" s="85">
        <v>7469533.2776030684</v>
      </c>
      <c r="J723" s="86">
        <v>1.5971295677372763E-4</v>
      </c>
    </row>
    <row r="724" spans="2:10" x14ac:dyDescent="0.25">
      <c r="B724" s="42" t="s">
        <v>1310</v>
      </c>
      <c r="C724" s="43" t="s">
        <v>1309</v>
      </c>
      <c r="D724" s="43" t="s">
        <v>1989</v>
      </c>
      <c r="E724" s="45">
        <v>44914</v>
      </c>
      <c r="F724" s="45">
        <v>45146</v>
      </c>
      <c r="G724" s="46">
        <v>5423580</v>
      </c>
      <c r="H724" s="85">
        <v>5640760.9459726028</v>
      </c>
      <c r="I724" s="85">
        <v>5640760.9459726028</v>
      </c>
      <c r="J724" s="86">
        <v>1.2061029459984517E-4</v>
      </c>
    </row>
    <row r="725" spans="2:10" x14ac:dyDescent="0.25">
      <c r="B725" s="42" t="s">
        <v>1310</v>
      </c>
      <c r="C725" s="43" t="s">
        <v>1309</v>
      </c>
      <c r="D725" s="43" t="s">
        <v>1989</v>
      </c>
      <c r="E725" s="45">
        <v>44914</v>
      </c>
      <c r="F725" s="45">
        <v>45146</v>
      </c>
      <c r="G725" s="46">
        <v>5179764</v>
      </c>
      <c r="H725" s="85">
        <v>5387181.618147945</v>
      </c>
      <c r="I725" s="85">
        <v>5387181.618147945</v>
      </c>
      <c r="J725" s="86">
        <v>1.1518828190930574E-4</v>
      </c>
    </row>
    <row r="726" spans="2:10" x14ac:dyDescent="0.25">
      <c r="B726" s="42" t="s">
        <v>1310</v>
      </c>
      <c r="C726" s="43" t="s">
        <v>1309</v>
      </c>
      <c r="D726" s="43" t="s">
        <v>1989</v>
      </c>
      <c r="E726" s="45">
        <v>44914</v>
      </c>
      <c r="F726" s="45">
        <v>45146</v>
      </c>
      <c r="G726" s="46">
        <v>6026436</v>
      </c>
      <c r="H726" s="85">
        <v>6267757.6125369864</v>
      </c>
      <c r="I726" s="85">
        <v>6267757.6125369864</v>
      </c>
      <c r="J726" s="86">
        <v>1.3401668664371366E-4</v>
      </c>
    </row>
    <row r="727" spans="2:10" x14ac:dyDescent="0.25">
      <c r="B727" s="42" t="s">
        <v>1310</v>
      </c>
      <c r="C727" s="43" t="s">
        <v>1309</v>
      </c>
      <c r="D727" s="43" t="s">
        <v>1989</v>
      </c>
      <c r="E727" s="45">
        <v>44922</v>
      </c>
      <c r="F727" s="45">
        <v>45146</v>
      </c>
      <c r="G727" s="46">
        <v>1213038</v>
      </c>
      <c r="H727" s="85">
        <v>1259937.7048109588</v>
      </c>
      <c r="I727" s="85">
        <v>1259937.7048109588</v>
      </c>
      <c r="J727" s="86">
        <v>2.6975700651747922E-5</v>
      </c>
    </row>
    <row r="728" spans="2:10" x14ac:dyDescent="0.25">
      <c r="B728" s="42" t="s">
        <v>1310</v>
      </c>
      <c r="C728" s="43" t="s">
        <v>1309</v>
      </c>
      <c r="D728" s="43" t="s">
        <v>1989</v>
      </c>
      <c r="E728" s="45">
        <v>44985</v>
      </c>
      <c r="F728" s="45">
        <v>45146</v>
      </c>
      <c r="G728" s="46">
        <v>5819580</v>
      </c>
      <c r="H728" s="85">
        <v>5981300.547780822</v>
      </c>
      <c r="I728" s="85">
        <v>5981300.547780822</v>
      </c>
      <c r="J728" s="86">
        <v>1.294165953571934E-4</v>
      </c>
    </row>
    <row r="729" spans="2:10" x14ac:dyDescent="0.25">
      <c r="B729" s="42" t="s">
        <v>1310</v>
      </c>
      <c r="C729" s="43" t="s">
        <v>1309</v>
      </c>
      <c r="D729" s="43" t="s">
        <v>1989</v>
      </c>
      <c r="E729" s="45">
        <v>44950</v>
      </c>
      <c r="F729" s="45">
        <v>45146</v>
      </c>
      <c r="G729" s="46">
        <v>2140494.73</v>
      </c>
      <c r="H729" s="85">
        <v>2212907.9599343562</v>
      </c>
      <c r="I729" s="85">
        <v>2212907.9599343562</v>
      </c>
      <c r="J729" s="86">
        <v>4.7600606974492137E-5</v>
      </c>
    </row>
    <row r="730" spans="2:10" x14ac:dyDescent="0.25">
      <c r="B730" s="42" t="s">
        <v>1310</v>
      </c>
      <c r="C730" s="43" t="s">
        <v>1309</v>
      </c>
      <c r="D730" s="43" t="s">
        <v>1989</v>
      </c>
      <c r="E730" s="45">
        <v>44985</v>
      </c>
      <c r="F730" s="45">
        <v>45146</v>
      </c>
      <c r="G730" s="46">
        <v>5784384.75</v>
      </c>
      <c r="H730" s="85">
        <v>5945127.2555321921</v>
      </c>
      <c r="I730" s="85">
        <v>5945127.2555321921</v>
      </c>
      <c r="J730" s="86">
        <v>1.2863391869878416E-4</v>
      </c>
    </row>
    <row r="731" spans="2:10" x14ac:dyDescent="0.25">
      <c r="B731" s="42" t="s">
        <v>1249</v>
      </c>
      <c r="C731" s="43" t="s">
        <v>1248</v>
      </c>
      <c r="D731" s="43" t="s">
        <v>1989</v>
      </c>
      <c r="E731" s="45">
        <v>43788</v>
      </c>
      <c r="F731" s="45">
        <v>45146</v>
      </c>
      <c r="G731" s="46">
        <v>80127</v>
      </c>
      <c r="H731" s="85">
        <v>98908.329747945201</v>
      </c>
      <c r="I731" s="85">
        <v>98908.329747945201</v>
      </c>
      <c r="J731" s="86">
        <v>1.7818749009698011E-6</v>
      </c>
    </row>
    <row r="732" spans="2:10" x14ac:dyDescent="0.25">
      <c r="B732" s="42" t="s">
        <v>1249</v>
      </c>
      <c r="C732" s="43" t="s">
        <v>1248</v>
      </c>
      <c r="D732" s="43" t="s">
        <v>1989</v>
      </c>
      <c r="E732" s="45">
        <v>43812</v>
      </c>
      <c r="F732" s="45">
        <v>45146</v>
      </c>
      <c r="G732" s="46">
        <v>31300</v>
      </c>
      <c r="H732" s="85">
        <v>38506.889315068489</v>
      </c>
      <c r="I732" s="85">
        <v>38506.889315068489</v>
      </c>
      <c r="J732" s="86">
        <v>6.9605356996211986E-7</v>
      </c>
    </row>
    <row r="733" spans="2:10" x14ac:dyDescent="0.25">
      <c r="B733" s="42" t="s">
        <v>1249</v>
      </c>
      <c r="C733" s="43" t="s">
        <v>1248</v>
      </c>
      <c r="D733" s="43" t="s">
        <v>1989</v>
      </c>
      <c r="E733" s="45">
        <v>43832</v>
      </c>
      <c r="F733" s="45">
        <v>45146</v>
      </c>
      <c r="G733" s="46">
        <v>187754</v>
      </c>
      <c r="H733" s="85">
        <v>230336.6072</v>
      </c>
      <c r="I733" s="85">
        <v>230336.6072</v>
      </c>
      <c r="J733" s="86">
        <v>4.17529846564434E-6</v>
      </c>
    </row>
    <row r="734" spans="2:10" x14ac:dyDescent="0.25">
      <c r="B734" s="42" t="s">
        <v>1249</v>
      </c>
      <c r="C734" s="43" t="s">
        <v>1248</v>
      </c>
      <c r="D734" s="43" t="s">
        <v>1989</v>
      </c>
      <c r="E734" s="45">
        <v>43863</v>
      </c>
      <c r="F734" s="45">
        <v>45146</v>
      </c>
      <c r="G734" s="46">
        <v>114591</v>
      </c>
      <c r="H734" s="85">
        <v>139967.09846301371</v>
      </c>
      <c r="I734" s="85">
        <v>139967.09846301371</v>
      </c>
      <c r="J734" s="86">
        <v>2.5482899244578045E-6</v>
      </c>
    </row>
    <row r="735" spans="2:10" x14ac:dyDescent="0.25">
      <c r="B735" s="42" t="s">
        <v>1249</v>
      </c>
      <c r="C735" s="43" t="s">
        <v>1248</v>
      </c>
      <c r="D735" s="43" t="s">
        <v>1989</v>
      </c>
      <c r="E735" s="45">
        <v>43863</v>
      </c>
      <c r="F735" s="45">
        <v>45146</v>
      </c>
      <c r="G735" s="46">
        <v>302000</v>
      </c>
      <c r="H735" s="85">
        <v>368877.69315068494</v>
      </c>
      <c r="I735" s="85">
        <v>368877.69315068494</v>
      </c>
      <c r="J735" s="86">
        <v>6.7159162341393036E-6</v>
      </c>
    </row>
    <row r="736" spans="2:10" x14ac:dyDescent="0.25">
      <c r="B736" s="42" t="s">
        <v>1249</v>
      </c>
      <c r="C736" s="43" t="s">
        <v>1248</v>
      </c>
      <c r="D736" s="43" t="s">
        <v>1989</v>
      </c>
      <c r="E736" s="45">
        <v>43882</v>
      </c>
      <c r="F736" s="45">
        <v>45146</v>
      </c>
      <c r="G736" s="46">
        <v>120000</v>
      </c>
      <c r="H736" s="85">
        <v>146180.38356164383</v>
      </c>
      <c r="I736" s="85">
        <v>146180.38356164383</v>
      </c>
      <c r="J736" s="86">
        <v>2.6685759870752199E-6</v>
      </c>
    </row>
    <row r="737" spans="2:10" x14ac:dyDescent="0.25">
      <c r="B737" s="42" t="s">
        <v>1249</v>
      </c>
      <c r="C737" s="43" t="s">
        <v>1248</v>
      </c>
      <c r="D737" s="43" t="s">
        <v>1989</v>
      </c>
      <c r="E737" s="45">
        <v>43890</v>
      </c>
      <c r="F737" s="45">
        <v>45146</v>
      </c>
      <c r="G737" s="46">
        <v>160000</v>
      </c>
      <c r="H737" s="85">
        <v>194686.24657534246</v>
      </c>
      <c r="I737" s="85">
        <v>194686.24657534246</v>
      </c>
      <c r="J737" s="86">
        <v>3.5581013161002929E-6</v>
      </c>
    </row>
    <row r="738" spans="2:10" x14ac:dyDescent="0.25">
      <c r="B738" s="42" t="s">
        <v>1249</v>
      </c>
      <c r="C738" s="43" t="s">
        <v>1248</v>
      </c>
      <c r="D738" s="43" t="s">
        <v>1989</v>
      </c>
      <c r="E738" s="45">
        <v>43911</v>
      </c>
      <c r="F738" s="45">
        <v>45146</v>
      </c>
      <c r="G738" s="46">
        <v>203710</v>
      </c>
      <c r="H738" s="85">
        <v>247133.71657534246</v>
      </c>
      <c r="I738" s="85">
        <v>247133.71657534246</v>
      </c>
      <c r="J738" s="86">
        <v>4.5301301193924419E-6</v>
      </c>
    </row>
    <row r="739" spans="2:10" x14ac:dyDescent="0.25">
      <c r="B739" s="42" t="s">
        <v>1249</v>
      </c>
      <c r="C739" s="43" t="s">
        <v>1248</v>
      </c>
      <c r="D739" s="43" t="s">
        <v>1989</v>
      </c>
      <c r="E739" s="45">
        <v>44672</v>
      </c>
      <c r="F739" s="45">
        <v>45146</v>
      </c>
      <c r="G739" s="46">
        <v>172000</v>
      </c>
      <c r="H739" s="85">
        <v>186071.95616438356</v>
      </c>
      <c r="I739" s="85">
        <v>186071.95616438356</v>
      </c>
      <c r="J739" s="86">
        <v>3.8249589148078149E-6</v>
      </c>
    </row>
    <row r="740" spans="2:10" x14ac:dyDescent="0.25">
      <c r="B740" s="42" t="s">
        <v>614</v>
      </c>
      <c r="C740" s="43" t="s">
        <v>613</v>
      </c>
      <c r="D740" s="43" t="s">
        <v>1989</v>
      </c>
      <c r="E740" s="45">
        <v>44709</v>
      </c>
      <c r="F740" s="45">
        <v>45146</v>
      </c>
      <c r="G740" s="46">
        <v>156900</v>
      </c>
      <c r="H740" s="85">
        <v>168734.55863013698</v>
      </c>
      <c r="I740" s="85">
        <v>168734.55863013698</v>
      </c>
      <c r="J740" s="86">
        <v>3.4891631031008499E-6</v>
      </c>
    </row>
    <row r="741" spans="2:10" x14ac:dyDescent="0.25">
      <c r="B741" s="42" t="s">
        <v>614</v>
      </c>
      <c r="C741" s="43" t="s">
        <v>613</v>
      </c>
      <c r="D741" s="43" t="s">
        <v>1989</v>
      </c>
      <c r="E741" s="45">
        <v>44740</v>
      </c>
      <c r="F741" s="45">
        <v>45146</v>
      </c>
      <c r="G741" s="46">
        <v>361700</v>
      </c>
      <c r="H741" s="85">
        <v>387046.74684931507</v>
      </c>
      <c r="I741" s="85">
        <v>387046.74684931507</v>
      </c>
      <c r="J741" s="86">
        <v>8.0435327877092255E-6</v>
      </c>
    </row>
    <row r="742" spans="2:10" x14ac:dyDescent="0.25">
      <c r="B742" s="42" t="s">
        <v>614</v>
      </c>
      <c r="C742" s="43" t="s">
        <v>613</v>
      </c>
      <c r="D742" s="43" t="s">
        <v>1989</v>
      </c>
      <c r="E742" s="45">
        <v>44770</v>
      </c>
      <c r="F742" s="45">
        <v>45146</v>
      </c>
      <c r="G742" s="46">
        <v>214500</v>
      </c>
      <c r="H742" s="85">
        <v>228420.75616438355</v>
      </c>
      <c r="I742" s="85">
        <v>228420.75616438355</v>
      </c>
      <c r="J742" s="86">
        <v>4.7700795768969553E-6</v>
      </c>
    </row>
    <row r="743" spans="2:10" x14ac:dyDescent="0.25">
      <c r="B743" s="42" t="s">
        <v>614</v>
      </c>
      <c r="C743" s="43" t="s">
        <v>613</v>
      </c>
      <c r="D743" s="43" t="s">
        <v>1989</v>
      </c>
      <c r="E743" s="45">
        <v>44804</v>
      </c>
      <c r="F743" s="45">
        <v>45146</v>
      </c>
      <c r="G743" s="46">
        <v>217200</v>
      </c>
      <c r="H743" s="85">
        <v>230021.34575342466</v>
      </c>
      <c r="I743" s="85">
        <v>230021.34575342466</v>
      </c>
      <c r="J743" s="86">
        <v>4.8301225366061479E-6</v>
      </c>
    </row>
    <row r="744" spans="2:10" x14ac:dyDescent="0.25">
      <c r="B744" s="42" t="s">
        <v>614</v>
      </c>
      <c r="C744" s="43" t="s">
        <v>613</v>
      </c>
      <c r="D744" s="43" t="s">
        <v>1989</v>
      </c>
      <c r="E744" s="45">
        <v>44831</v>
      </c>
      <c r="F744" s="45">
        <v>45146</v>
      </c>
      <c r="G744" s="46">
        <v>177100</v>
      </c>
      <c r="H744" s="85">
        <v>186728.90273972604</v>
      </c>
      <c r="I744" s="85">
        <v>186728.90273972604</v>
      </c>
      <c r="J744" s="86">
        <v>3.938373394258512E-6</v>
      </c>
    </row>
    <row r="745" spans="2:10" x14ac:dyDescent="0.25">
      <c r="B745" s="42" t="s">
        <v>614</v>
      </c>
      <c r="C745" s="43" t="s">
        <v>613</v>
      </c>
      <c r="D745" s="43" t="s">
        <v>1989</v>
      </c>
      <c r="E745" s="45">
        <v>44835</v>
      </c>
      <c r="F745" s="45">
        <v>45146</v>
      </c>
      <c r="G745" s="46">
        <v>217200</v>
      </c>
      <c r="H745" s="85">
        <v>228859.17698630138</v>
      </c>
      <c r="I745" s="85">
        <v>228859.17698630138</v>
      </c>
      <c r="J745" s="86">
        <v>4.8301225366061479E-6</v>
      </c>
    </row>
    <row r="746" spans="2:10" x14ac:dyDescent="0.25">
      <c r="B746" s="42" t="s">
        <v>614</v>
      </c>
      <c r="C746" s="43" t="s">
        <v>613</v>
      </c>
      <c r="D746" s="43" t="s">
        <v>1989</v>
      </c>
      <c r="E746" s="45">
        <v>44859</v>
      </c>
      <c r="F746" s="45">
        <v>45146</v>
      </c>
      <c r="G746" s="46">
        <v>194800</v>
      </c>
      <c r="H746" s="85">
        <v>204449.80493150683</v>
      </c>
      <c r="I746" s="85">
        <v>204449.80493150683</v>
      </c>
      <c r="J746" s="86">
        <v>4.3319883523521068E-6</v>
      </c>
    </row>
    <row r="747" spans="2:10" x14ac:dyDescent="0.25">
      <c r="B747" s="42" t="s">
        <v>614</v>
      </c>
      <c r="C747" s="43" t="s">
        <v>613</v>
      </c>
      <c r="D747" s="43" t="s">
        <v>1989</v>
      </c>
      <c r="E747" s="45">
        <v>44891</v>
      </c>
      <c r="F747" s="45">
        <v>45146</v>
      </c>
      <c r="G747" s="46">
        <v>278400</v>
      </c>
      <c r="H747" s="85">
        <v>290653.41369863012</v>
      </c>
      <c r="I747" s="85">
        <v>290653.41369863012</v>
      </c>
      <c r="J747" s="86">
        <v>6.1910962900145103E-6</v>
      </c>
    </row>
    <row r="748" spans="2:10" x14ac:dyDescent="0.25">
      <c r="B748" s="42" t="s">
        <v>614</v>
      </c>
      <c r="C748" s="43" t="s">
        <v>613</v>
      </c>
      <c r="D748" s="43" t="s">
        <v>1989</v>
      </c>
      <c r="E748" s="45">
        <v>44915</v>
      </c>
      <c r="F748" s="45">
        <v>45146</v>
      </c>
      <c r="G748" s="46">
        <v>174000</v>
      </c>
      <c r="H748" s="85">
        <v>180937.59452054795</v>
      </c>
      <c r="I748" s="85">
        <v>180937.59452054795</v>
      </c>
      <c r="J748" s="86">
        <v>3.8694351812590686E-6</v>
      </c>
    </row>
    <row r="749" spans="2:10" x14ac:dyDescent="0.25">
      <c r="B749" s="42" t="s">
        <v>614</v>
      </c>
      <c r="C749" s="43" t="s">
        <v>613</v>
      </c>
      <c r="D749" s="43" t="s">
        <v>1989</v>
      </c>
      <c r="E749" s="45">
        <v>44926</v>
      </c>
      <c r="F749" s="45">
        <v>45146</v>
      </c>
      <c r="G749" s="46">
        <v>12072</v>
      </c>
      <c r="H749" s="85">
        <v>12530.405260273972</v>
      </c>
      <c r="I749" s="85">
        <v>12530.405260273972</v>
      </c>
      <c r="J749" s="86">
        <v>2.6845874429976714E-7</v>
      </c>
    </row>
    <row r="750" spans="2:10" x14ac:dyDescent="0.25">
      <c r="B750" s="42" t="s">
        <v>1469</v>
      </c>
      <c r="C750" s="43" t="s">
        <v>1468</v>
      </c>
      <c r="D750" s="43" t="s">
        <v>1989</v>
      </c>
      <c r="E750" s="45">
        <v>44860</v>
      </c>
      <c r="F750" s="45">
        <v>45146</v>
      </c>
      <c r="G750" s="46">
        <v>24450</v>
      </c>
      <c r="H750" s="85">
        <v>25656.95917808219</v>
      </c>
      <c r="I750" s="85">
        <v>25656.95917808219</v>
      </c>
      <c r="J750" s="86">
        <v>5.4372235736657603E-7</v>
      </c>
    </row>
    <row r="751" spans="2:10" x14ac:dyDescent="0.25">
      <c r="B751" s="42" t="s">
        <v>1469</v>
      </c>
      <c r="C751" s="43" t="s">
        <v>1468</v>
      </c>
      <c r="D751" s="43" t="s">
        <v>1989</v>
      </c>
      <c r="E751" s="45">
        <v>44865</v>
      </c>
      <c r="F751" s="45">
        <v>45146</v>
      </c>
      <c r="G751" s="46">
        <v>22000</v>
      </c>
      <c r="H751" s="85">
        <v>23067.030136986301</v>
      </c>
      <c r="I751" s="85">
        <v>23067.030136986301</v>
      </c>
      <c r="J751" s="86">
        <v>4.8923893096379029E-7</v>
      </c>
    </row>
    <row r="752" spans="2:10" x14ac:dyDescent="0.25">
      <c r="B752" s="42" t="s">
        <v>1469</v>
      </c>
      <c r="C752" s="43" t="s">
        <v>1468</v>
      </c>
      <c r="D752" s="43" t="s">
        <v>1989</v>
      </c>
      <c r="E752" s="45">
        <v>44887</v>
      </c>
      <c r="F752" s="45">
        <v>45146</v>
      </c>
      <c r="G752" s="46">
        <v>179000</v>
      </c>
      <c r="H752" s="85">
        <v>187002.03561643837</v>
      </c>
      <c r="I752" s="85">
        <v>187002.03561643837</v>
      </c>
      <c r="J752" s="86">
        <v>3.9806258473872032E-6</v>
      </c>
    </row>
    <row r="753" spans="2:10" x14ac:dyDescent="0.25">
      <c r="B753" s="42" t="s">
        <v>1469</v>
      </c>
      <c r="C753" s="43" t="s">
        <v>1468</v>
      </c>
      <c r="D753" s="43" t="s">
        <v>1989</v>
      </c>
      <c r="E753" s="45">
        <v>44928</v>
      </c>
      <c r="F753" s="45">
        <v>45146</v>
      </c>
      <c r="G753" s="46">
        <v>44000</v>
      </c>
      <c r="H753" s="85">
        <v>45655.605479452053</v>
      </c>
      <c r="I753" s="85">
        <v>45655.605479452053</v>
      </c>
      <c r="J753" s="86">
        <v>9.7847786192758057E-7</v>
      </c>
    </row>
    <row r="754" spans="2:10" x14ac:dyDescent="0.25">
      <c r="B754" s="42" t="s">
        <v>1469</v>
      </c>
      <c r="C754" s="43" t="s">
        <v>1468</v>
      </c>
      <c r="D754" s="43" t="s">
        <v>1989</v>
      </c>
      <c r="E754" s="45">
        <v>44926</v>
      </c>
      <c r="F754" s="45">
        <v>45146</v>
      </c>
      <c r="G754" s="46">
        <v>186900</v>
      </c>
      <c r="H754" s="85">
        <v>193997.07945205481</v>
      </c>
      <c r="I754" s="85">
        <v>193997.07945205481</v>
      </c>
      <c r="J754" s="86">
        <v>4.1563070998696546E-6</v>
      </c>
    </row>
    <row r="755" spans="2:10" x14ac:dyDescent="0.25">
      <c r="B755" s="42" t="s">
        <v>1469</v>
      </c>
      <c r="C755" s="43" t="s">
        <v>1468</v>
      </c>
      <c r="D755" s="43" t="s">
        <v>1989</v>
      </c>
      <c r="E755" s="45">
        <v>44957</v>
      </c>
      <c r="F755" s="45">
        <v>45146</v>
      </c>
      <c r="G755" s="46">
        <v>30800</v>
      </c>
      <c r="H755" s="85">
        <v>31804.755068493152</v>
      </c>
      <c r="I755" s="85">
        <v>31804.755068493152</v>
      </c>
      <c r="J755" s="86">
        <v>6.8493450334930644E-7</v>
      </c>
    </row>
    <row r="756" spans="2:10" x14ac:dyDescent="0.25">
      <c r="B756" s="42" t="s">
        <v>1017</v>
      </c>
      <c r="C756" s="43" t="s">
        <v>1016</v>
      </c>
      <c r="D756" s="43" t="s">
        <v>1989</v>
      </c>
      <c r="E756" s="45">
        <v>44864</v>
      </c>
      <c r="F756" s="45">
        <v>45146</v>
      </c>
      <c r="G756" s="46">
        <v>57372383</v>
      </c>
      <c r="H756" s="85">
        <v>60164924.798295893</v>
      </c>
      <c r="I756" s="85">
        <v>60164924.798295893</v>
      </c>
      <c r="J756" s="86">
        <v>1.275854696625688E-3</v>
      </c>
    </row>
    <row r="757" spans="2:10" x14ac:dyDescent="0.25">
      <c r="B757" s="42" t="s">
        <v>1234</v>
      </c>
      <c r="C757" s="43" t="s">
        <v>1233</v>
      </c>
      <c r="D757" s="43" t="s">
        <v>1989</v>
      </c>
      <c r="E757" s="45">
        <v>44826</v>
      </c>
      <c r="F757" s="45">
        <v>45146</v>
      </c>
      <c r="G757" s="46">
        <v>15173235</v>
      </c>
      <c r="H757" s="85">
        <v>16011296.418082193</v>
      </c>
      <c r="I757" s="85">
        <v>16011296.418082193</v>
      </c>
      <c r="J757" s="86">
        <v>3.3742442139374391E-4</v>
      </c>
    </row>
    <row r="758" spans="2:10" x14ac:dyDescent="0.25">
      <c r="B758" s="42" t="s">
        <v>870</v>
      </c>
      <c r="C758" s="43" t="s">
        <v>869</v>
      </c>
      <c r="D758" s="43" t="s">
        <v>1989</v>
      </c>
      <c r="E758" s="45">
        <v>41596</v>
      </c>
      <c r="F758" s="45">
        <v>45146</v>
      </c>
      <c r="G758" s="46">
        <v>1500000</v>
      </c>
      <c r="H758" s="85">
        <v>2419109.5890410957</v>
      </c>
      <c r="I758" s="85">
        <v>2419109.5890410957</v>
      </c>
      <c r="J758" s="86">
        <v>3.3357199838440249E-5</v>
      </c>
    </row>
    <row r="759" spans="2:10" x14ac:dyDescent="0.25">
      <c r="B759" s="42" t="s">
        <v>870</v>
      </c>
      <c r="C759" s="43" t="s">
        <v>869</v>
      </c>
      <c r="D759" s="43" t="s">
        <v>1989</v>
      </c>
      <c r="E759" s="45">
        <v>41658</v>
      </c>
      <c r="F759" s="45">
        <v>45146</v>
      </c>
      <c r="G759" s="46">
        <v>1500000</v>
      </c>
      <c r="H759" s="85">
        <v>2403057.5342465751</v>
      </c>
      <c r="I759" s="85">
        <v>2403057.5342465751</v>
      </c>
      <c r="J759" s="86">
        <v>3.3357199838440249E-5</v>
      </c>
    </row>
    <row r="760" spans="2:10" x14ac:dyDescent="0.25">
      <c r="B760" s="42" t="s">
        <v>870</v>
      </c>
      <c r="C760" s="43" t="s">
        <v>869</v>
      </c>
      <c r="D760" s="43" t="s">
        <v>1989</v>
      </c>
      <c r="E760" s="45">
        <v>41712</v>
      </c>
      <c r="F760" s="45">
        <v>45146</v>
      </c>
      <c r="G760" s="46">
        <v>1500000</v>
      </c>
      <c r="H760" s="85">
        <v>2389076.7123287669</v>
      </c>
      <c r="I760" s="85">
        <v>2389076.7123287669</v>
      </c>
      <c r="J760" s="86">
        <v>3.3357199838440249E-5</v>
      </c>
    </row>
    <row r="761" spans="2:10" x14ac:dyDescent="0.25">
      <c r="B761" s="42" t="s">
        <v>870</v>
      </c>
      <c r="C761" s="43" t="s">
        <v>869</v>
      </c>
      <c r="D761" s="43" t="s">
        <v>1989</v>
      </c>
      <c r="E761" s="45">
        <v>41770</v>
      </c>
      <c r="F761" s="45">
        <v>45146</v>
      </c>
      <c r="G761" s="46">
        <v>1500000</v>
      </c>
      <c r="H761" s="85">
        <v>2374060.2739726026</v>
      </c>
      <c r="I761" s="85">
        <v>2374060.2739726026</v>
      </c>
      <c r="J761" s="86">
        <v>3.3357199838440249E-5</v>
      </c>
    </row>
    <row r="762" spans="2:10" x14ac:dyDescent="0.25">
      <c r="B762" s="42" t="s">
        <v>870</v>
      </c>
      <c r="C762" s="43" t="s">
        <v>869</v>
      </c>
      <c r="D762" s="43" t="s">
        <v>1989</v>
      </c>
      <c r="E762" s="45">
        <v>41832</v>
      </c>
      <c r="F762" s="45">
        <v>45146</v>
      </c>
      <c r="G762" s="46">
        <v>1500000</v>
      </c>
      <c r="H762" s="85">
        <v>2358008.219178082</v>
      </c>
      <c r="I762" s="85">
        <v>2358008.219178082</v>
      </c>
      <c r="J762" s="86">
        <v>3.3357199838440249E-5</v>
      </c>
    </row>
    <row r="763" spans="2:10" x14ac:dyDescent="0.25">
      <c r="B763" s="42" t="s">
        <v>870</v>
      </c>
      <c r="C763" s="43" t="s">
        <v>869</v>
      </c>
      <c r="D763" s="43" t="s">
        <v>1989</v>
      </c>
      <c r="E763" s="45">
        <v>41923</v>
      </c>
      <c r="F763" s="45">
        <v>45146</v>
      </c>
      <c r="G763" s="46">
        <v>1500000</v>
      </c>
      <c r="H763" s="85">
        <v>2334447.9452054794</v>
      </c>
      <c r="I763" s="85">
        <v>2334447.9452054794</v>
      </c>
      <c r="J763" s="86">
        <v>3.3357199838440249E-5</v>
      </c>
    </row>
    <row r="764" spans="2:10" x14ac:dyDescent="0.25">
      <c r="B764" s="42" t="s">
        <v>870</v>
      </c>
      <c r="C764" s="43" t="s">
        <v>869</v>
      </c>
      <c r="D764" s="43" t="s">
        <v>1989</v>
      </c>
      <c r="E764" s="45">
        <v>41986</v>
      </c>
      <c r="F764" s="45">
        <v>45146</v>
      </c>
      <c r="G764" s="46">
        <v>1500000</v>
      </c>
      <c r="H764" s="85">
        <v>2318136.98630137</v>
      </c>
      <c r="I764" s="85">
        <v>2318136.98630137</v>
      </c>
      <c r="J764" s="86">
        <v>3.3357199838440249E-5</v>
      </c>
    </row>
    <row r="765" spans="2:10" x14ac:dyDescent="0.25">
      <c r="B765" s="42" t="s">
        <v>870</v>
      </c>
      <c r="C765" s="43" t="s">
        <v>869</v>
      </c>
      <c r="D765" s="43" t="s">
        <v>1989</v>
      </c>
      <c r="E765" s="45">
        <v>42015</v>
      </c>
      <c r="F765" s="45">
        <v>45146</v>
      </c>
      <c r="G765" s="46">
        <v>1500000</v>
      </c>
      <c r="H765" s="85">
        <v>2310628.7671232875</v>
      </c>
      <c r="I765" s="85">
        <v>2310628.7671232875</v>
      </c>
      <c r="J765" s="86">
        <v>3.3357199838440249E-5</v>
      </c>
    </row>
    <row r="766" spans="2:10" x14ac:dyDescent="0.25">
      <c r="B766" s="42" t="s">
        <v>26</v>
      </c>
      <c r="C766" s="43" t="s">
        <v>25</v>
      </c>
      <c r="D766" s="43" t="s">
        <v>1989</v>
      </c>
      <c r="E766" s="45">
        <v>44353</v>
      </c>
      <c r="F766" s="45">
        <v>45146</v>
      </c>
      <c r="G766" s="46">
        <v>3023790</v>
      </c>
      <c r="H766" s="85">
        <v>3437668.1496164384</v>
      </c>
      <c r="I766" s="85">
        <v>3437668.1496164384</v>
      </c>
      <c r="J766" s="86">
        <v>6.7243444866318161E-5</v>
      </c>
    </row>
    <row r="767" spans="2:10" x14ac:dyDescent="0.25">
      <c r="B767" s="42" t="s">
        <v>622</v>
      </c>
      <c r="C767" s="43" t="s">
        <v>621</v>
      </c>
      <c r="D767" s="43" t="s">
        <v>1989</v>
      </c>
      <c r="E767" s="45">
        <v>44877</v>
      </c>
      <c r="F767" s="45">
        <v>45146</v>
      </c>
      <c r="G767" s="46">
        <v>5394000</v>
      </c>
      <c r="H767" s="85">
        <v>5644444.1589041092</v>
      </c>
      <c r="I767" s="85">
        <v>5644444.1589041092</v>
      </c>
      <c r="J767" s="86">
        <v>1.1995249061903113E-4</v>
      </c>
    </row>
    <row r="768" spans="2:10" x14ac:dyDescent="0.25">
      <c r="B768" s="42" t="s">
        <v>588</v>
      </c>
      <c r="C768" s="43" t="s">
        <v>587</v>
      </c>
      <c r="D768" s="43" t="s">
        <v>1989</v>
      </c>
      <c r="E768" s="45">
        <v>44892</v>
      </c>
      <c r="F768" s="45">
        <v>45146</v>
      </c>
      <c r="G768" s="46">
        <v>680680</v>
      </c>
      <c r="H768" s="85">
        <v>710521.75715068495</v>
      </c>
      <c r="I768" s="85">
        <v>710521.75715068495</v>
      </c>
      <c r="J768" s="86">
        <v>1.5137052524019672E-5</v>
      </c>
    </row>
    <row r="769" spans="2:10" x14ac:dyDescent="0.25">
      <c r="B769" s="42" t="s">
        <v>588</v>
      </c>
      <c r="C769" s="43" t="s">
        <v>587</v>
      </c>
      <c r="D769" s="43" t="s">
        <v>1989</v>
      </c>
      <c r="E769" s="45">
        <v>44863</v>
      </c>
      <c r="F769" s="45">
        <v>45146</v>
      </c>
      <c r="G769" s="46">
        <v>1978646.5</v>
      </c>
      <c r="H769" s="85">
        <v>2075296.6053383562</v>
      </c>
      <c r="I769" s="85">
        <v>2075296.6053383562</v>
      </c>
      <c r="J769" s="86">
        <v>4.4001404473420239E-5</v>
      </c>
    </row>
    <row r="770" spans="2:10" x14ac:dyDescent="0.25">
      <c r="B770" s="42" t="s">
        <v>588</v>
      </c>
      <c r="C770" s="43" t="s">
        <v>587</v>
      </c>
      <c r="D770" s="43" t="s">
        <v>1989</v>
      </c>
      <c r="E770" s="45">
        <v>44892</v>
      </c>
      <c r="F770" s="45">
        <v>45146</v>
      </c>
      <c r="G770" s="46">
        <v>924273</v>
      </c>
      <c r="H770" s="85">
        <v>964794.14122191782</v>
      </c>
      <c r="I770" s="85">
        <v>964794.14122191782</v>
      </c>
      <c r="J770" s="86">
        <v>2.0554106110849789E-5</v>
      </c>
    </row>
    <row r="771" spans="2:10" x14ac:dyDescent="0.25">
      <c r="B771" s="42" t="s">
        <v>588</v>
      </c>
      <c r="C771" s="43" t="s">
        <v>587</v>
      </c>
      <c r="D771" s="43" t="s">
        <v>1989</v>
      </c>
      <c r="E771" s="45">
        <v>44933</v>
      </c>
      <c r="F771" s="45">
        <v>45146</v>
      </c>
      <c r="G771" s="46">
        <v>892500</v>
      </c>
      <c r="H771" s="85">
        <v>925312.21232876717</v>
      </c>
      <c r="I771" s="85">
        <v>925312.21232876717</v>
      </c>
      <c r="J771" s="86">
        <v>1.9847533903871948E-5</v>
      </c>
    </row>
    <row r="772" spans="2:10" x14ac:dyDescent="0.25">
      <c r="B772" s="42" t="s">
        <v>588</v>
      </c>
      <c r="C772" s="43" t="s">
        <v>587</v>
      </c>
      <c r="D772" s="43" t="s">
        <v>1989</v>
      </c>
      <c r="E772" s="45">
        <v>44952</v>
      </c>
      <c r="F772" s="45">
        <v>45146</v>
      </c>
      <c r="G772" s="46">
        <v>226100</v>
      </c>
      <c r="H772" s="85">
        <v>233670.94301369862</v>
      </c>
      <c r="I772" s="85">
        <v>233670.94301369862</v>
      </c>
      <c r="J772" s="86">
        <v>5.0280419223142266E-6</v>
      </c>
    </row>
    <row r="773" spans="2:10" x14ac:dyDescent="0.25">
      <c r="B773" s="42" t="s">
        <v>117</v>
      </c>
      <c r="C773" s="43" t="s">
        <v>116</v>
      </c>
      <c r="D773" s="43" t="s">
        <v>1989</v>
      </c>
      <c r="E773" s="45">
        <v>44942</v>
      </c>
      <c r="F773" s="45">
        <v>45146</v>
      </c>
      <c r="G773" s="46">
        <v>253459</v>
      </c>
      <c r="H773" s="85">
        <v>262383.53443287674</v>
      </c>
      <c r="I773" s="85">
        <v>262383.53443287674</v>
      </c>
      <c r="J773" s="86">
        <v>5.6364550092341511E-6</v>
      </c>
    </row>
    <row r="774" spans="2:10" x14ac:dyDescent="0.25">
      <c r="B774" s="42" t="s">
        <v>117</v>
      </c>
      <c r="C774" s="43" t="s">
        <v>116</v>
      </c>
      <c r="D774" s="43" t="s">
        <v>1989</v>
      </c>
      <c r="E774" s="45">
        <v>44985</v>
      </c>
      <c r="F774" s="45">
        <v>45146</v>
      </c>
      <c r="G774" s="46">
        <v>253459</v>
      </c>
      <c r="H774" s="85">
        <v>260502.38256712328</v>
      </c>
      <c r="I774" s="85">
        <v>260502.38256712328</v>
      </c>
      <c r="J774" s="86">
        <v>5.6364550092341511E-6</v>
      </c>
    </row>
    <row r="775" spans="2:10" x14ac:dyDescent="0.25">
      <c r="B775" s="42" t="s">
        <v>215</v>
      </c>
      <c r="C775" s="43" t="s">
        <v>214</v>
      </c>
      <c r="D775" s="43" t="s">
        <v>1989</v>
      </c>
      <c r="E775" s="45">
        <v>44770</v>
      </c>
      <c r="F775" s="45">
        <v>45146</v>
      </c>
      <c r="G775" s="46">
        <v>178500</v>
      </c>
      <c r="H775" s="85">
        <v>190084.40547945205</v>
      </c>
      <c r="I775" s="85">
        <v>190084.40547945205</v>
      </c>
      <c r="J775" s="86">
        <v>3.9695067807743892E-6</v>
      </c>
    </row>
    <row r="776" spans="2:10" x14ac:dyDescent="0.25">
      <c r="B776" s="42" t="s">
        <v>152</v>
      </c>
      <c r="C776" s="43" t="s">
        <v>151</v>
      </c>
      <c r="D776" s="43" t="s">
        <v>1989</v>
      </c>
      <c r="E776" s="45">
        <v>44891</v>
      </c>
      <c r="F776" s="45">
        <v>45146</v>
      </c>
      <c r="G776" s="46">
        <v>2080728</v>
      </c>
      <c r="H776" s="85">
        <v>2172308.5351232877</v>
      </c>
      <c r="I776" s="85">
        <v>2172308.5351232877</v>
      </c>
      <c r="J776" s="86">
        <v>4.6271506470292068E-5</v>
      </c>
    </row>
    <row r="777" spans="2:10" x14ac:dyDescent="0.25">
      <c r="B777" s="42" t="s">
        <v>152</v>
      </c>
      <c r="C777" s="43" t="s">
        <v>151</v>
      </c>
      <c r="D777" s="43" t="s">
        <v>1989</v>
      </c>
      <c r="E777" s="45">
        <v>44898</v>
      </c>
      <c r="F777" s="45">
        <v>45146</v>
      </c>
      <c r="G777" s="46">
        <v>453492</v>
      </c>
      <c r="H777" s="85">
        <v>472903.94248767121</v>
      </c>
      <c r="I777" s="85">
        <v>472903.94248767121</v>
      </c>
      <c r="J777" s="86">
        <v>1.0084815512755963E-5</v>
      </c>
    </row>
    <row r="778" spans="2:10" x14ac:dyDescent="0.25">
      <c r="B778" s="42" t="s">
        <v>152</v>
      </c>
      <c r="C778" s="43" t="s">
        <v>151</v>
      </c>
      <c r="D778" s="43" t="s">
        <v>1989</v>
      </c>
      <c r="E778" s="45">
        <v>44913</v>
      </c>
      <c r="F778" s="45">
        <v>45146</v>
      </c>
      <c r="G778" s="46">
        <v>453492</v>
      </c>
      <c r="H778" s="85">
        <v>471729.83306301368</v>
      </c>
      <c r="I778" s="85">
        <v>471729.83306301368</v>
      </c>
      <c r="J778" s="86">
        <v>1.0084815512755963E-5</v>
      </c>
    </row>
    <row r="779" spans="2:10" x14ac:dyDescent="0.25">
      <c r="B779" s="42" t="s">
        <v>152</v>
      </c>
      <c r="C779" s="43" t="s">
        <v>151</v>
      </c>
      <c r="D779" s="43" t="s">
        <v>1989</v>
      </c>
      <c r="E779" s="45">
        <v>44929</v>
      </c>
      <c r="F779" s="45">
        <v>45146</v>
      </c>
      <c r="G779" s="46">
        <v>483726.8</v>
      </c>
      <c r="H779" s="85">
        <v>501844.68789808219</v>
      </c>
      <c r="I779" s="85">
        <v>501844.68789808219</v>
      </c>
      <c r="J779" s="86">
        <v>1.0757181023206145E-5</v>
      </c>
    </row>
    <row r="780" spans="2:10" x14ac:dyDescent="0.25">
      <c r="B780" s="42" t="s">
        <v>152</v>
      </c>
      <c r="C780" s="43" t="s">
        <v>151</v>
      </c>
      <c r="D780" s="43" t="s">
        <v>1989</v>
      </c>
      <c r="E780" s="45">
        <v>44943</v>
      </c>
      <c r="F780" s="45">
        <v>45146</v>
      </c>
      <c r="G780" s="46">
        <v>453532.5</v>
      </c>
      <c r="H780" s="85">
        <v>469423.53326712328</v>
      </c>
      <c r="I780" s="85">
        <v>469423.53326712328</v>
      </c>
      <c r="J780" s="86">
        <v>1.0085716157151601E-5</v>
      </c>
    </row>
    <row r="781" spans="2:10" x14ac:dyDescent="0.25">
      <c r="B781" s="42" t="s">
        <v>152</v>
      </c>
      <c r="C781" s="43" t="s">
        <v>151</v>
      </c>
      <c r="D781" s="43" t="s">
        <v>1989</v>
      </c>
      <c r="E781" s="45">
        <v>44953</v>
      </c>
      <c r="F781" s="45">
        <v>45146</v>
      </c>
      <c r="G781" s="46">
        <v>96288</v>
      </c>
      <c r="H781" s="85">
        <v>99495.57751232876</v>
      </c>
      <c r="I781" s="85">
        <v>99495.57751232876</v>
      </c>
      <c r="J781" s="86">
        <v>2.1412653720291565E-6</v>
      </c>
    </row>
    <row r="782" spans="2:10" x14ac:dyDescent="0.25">
      <c r="B782" s="42" t="s">
        <v>1099</v>
      </c>
      <c r="C782" s="43" t="s">
        <v>1098</v>
      </c>
      <c r="D782" s="43" t="s">
        <v>1989</v>
      </c>
      <c r="E782" s="45">
        <v>44765</v>
      </c>
      <c r="F782" s="45">
        <v>45146</v>
      </c>
      <c r="G782" s="46">
        <v>2732130</v>
      </c>
      <c r="H782" s="85">
        <v>2911799.3599726027</v>
      </c>
      <c r="I782" s="85">
        <v>2911799.3599726027</v>
      </c>
      <c r="J782" s="86">
        <v>6.0757470929731837E-5</v>
      </c>
    </row>
    <row r="783" spans="2:10" x14ac:dyDescent="0.25">
      <c r="B783" s="42" t="s">
        <v>1099</v>
      </c>
      <c r="C783" s="43" t="s">
        <v>1098</v>
      </c>
      <c r="D783" s="43" t="s">
        <v>1989</v>
      </c>
      <c r="E783" s="45">
        <v>44975</v>
      </c>
      <c r="F783" s="45">
        <v>45146</v>
      </c>
      <c r="G783" s="46">
        <v>279000</v>
      </c>
      <c r="H783" s="85">
        <v>287234.70410958905</v>
      </c>
      <c r="I783" s="85">
        <v>287234.70410958905</v>
      </c>
      <c r="J783" s="86">
        <v>6.204439169949886E-6</v>
      </c>
    </row>
    <row r="784" spans="2:10" x14ac:dyDescent="0.25">
      <c r="B784" s="42" t="s">
        <v>309</v>
      </c>
      <c r="C784" s="43" t="s">
        <v>308</v>
      </c>
      <c r="D784" s="43" t="s">
        <v>1989</v>
      </c>
      <c r="E784" s="45">
        <v>44317</v>
      </c>
      <c r="F784" s="45">
        <v>45146</v>
      </c>
      <c r="G784" s="46">
        <v>2089711</v>
      </c>
      <c r="H784" s="85">
        <v>2388722.880539726</v>
      </c>
      <c r="I784" s="85">
        <v>2388722.880539726</v>
      </c>
      <c r="J784" s="86">
        <v>4.647127162105787E-5</v>
      </c>
    </row>
    <row r="785" spans="2:10" x14ac:dyDescent="0.25">
      <c r="B785" s="42" t="s">
        <v>309</v>
      </c>
      <c r="C785" s="43" t="s">
        <v>308</v>
      </c>
      <c r="D785" s="43" t="s">
        <v>1989</v>
      </c>
      <c r="E785" s="45">
        <v>44346</v>
      </c>
      <c r="F785" s="45">
        <v>45146</v>
      </c>
      <c r="G785" s="46">
        <v>2203010</v>
      </c>
      <c r="H785" s="85">
        <v>2507206.4493150683</v>
      </c>
      <c r="I785" s="85">
        <v>2507206.4493150683</v>
      </c>
      <c r="J785" s="86">
        <v>4.8990829877388167E-5</v>
      </c>
    </row>
    <row r="786" spans="2:10" x14ac:dyDescent="0.25">
      <c r="B786" s="42" t="s">
        <v>309</v>
      </c>
      <c r="C786" s="43" t="s">
        <v>308</v>
      </c>
      <c r="D786" s="43" t="s">
        <v>1989</v>
      </c>
      <c r="E786" s="45">
        <v>44101</v>
      </c>
      <c r="F786" s="45">
        <v>45146</v>
      </c>
      <c r="G786" s="46">
        <v>5265024</v>
      </c>
      <c r="H786" s="85">
        <v>6214675.657643836</v>
      </c>
      <c r="I786" s="85">
        <v>6214675.657643836</v>
      </c>
      <c r="J786" s="86">
        <v>1.1708430514812269E-4</v>
      </c>
    </row>
    <row r="787" spans="2:10" x14ac:dyDescent="0.25">
      <c r="B787" s="42" t="s">
        <v>309</v>
      </c>
      <c r="C787" s="43" t="s">
        <v>308</v>
      </c>
      <c r="D787" s="43" t="s">
        <v>1989</v>
      </c>
      <c r="E787" s="45">
        <v>44165</v>
      </c>
      <c r="F787" s="45">
        <v>45146</v>
      </c>
      <c r="G787" s="46">
        <v>4479454</v>
      </c>
      <c r="H787" s="85">
        <v>5237929.8782520546</v>
      </c>
      <c r="I787" s="85">
        <v>5237929.8782520546</v>
      </c>
      <c r="J787" s="86">
        <v>9.9614694830067017E-5</v>
      </c>
    </row>
    <row r="788" spans="2:10" x14ac:dyDescent="0.25">
      <c r="B788" s="42" t="s">
        <v>309</v>
      </c>
      <c r="C788" s="43" t="s">
        <v>308</v>
      </c>
      <c r="D788" s="43" t="s">
        <v>1989</v>
      </c>
      <c r="E788" s="45">
        <v>44280</v>
      </c>
      <c r="F788" s="45">
        <v>45146</v>
      </c>
      <c r="G788" s="46">
        <v>8812040</v>
      </c>
      <c r="H788" s="85">
        <v>10129210.625534246</v>
      </c>
      <c r="I788" s="85">
        <v>10129210.625534246</v>
      </c>
      <c r="J788" s="86">
        <v>1.9596331950955267E-4</v>
      </c>
    </row>
    <row r="789" spans="2:10" x14ac:dyDescent="0.25">
      <c r="B789" s="42" t="s">
        <v>551</v>
      </c>
      <c r="C789" s="43" t="s">
        <v>550</v>
      </c>
      <c r="D789" s="43" t="s">
        <v>1989</v>
      </c>
      <c r="E789" s="45">
        <v>44866</v>
      </c>
      <c r="F789" s="45">
        <v>45146</v>
      </c>
      <c r="G789" s="46">
        <v>20682307.82</v>
      </c>
      <c r="H789" s="85">
        <v>21681858.258204933</v>
      </c>
      <c r="I789" s="85">
        <v>21681858.258204933</v>
      </c>
      <c r="J789" s="86">
        <v>4.5993591671458366E-4</v>
      </c>
    </row>
    <row r="790" spans="2:10" x14ac:dyDescent="0.25">
      <c r="B790" s="42" t="s">
        <v>551</v>
      </c>
      <c r="C790" s="43" t="s">
        <v>550</v>
      </c>
      <c r="D790" s="43" t="s">
        <v>1989</v>
      </c>
      <c r="E790" s="45">
        <v>44858</v>
      </c>
      <c r="F790" s="45">
        <v>45146</v>
      </c>
      <c r="G790" s="46">
        <v>15669929.6</v>
      </c>
      <c r="H790" s="85">
        <v>16448875.360718904</v>
      </c>
      <c r="I790" s="85">
        <v>16448875.360718904</v>
      </c>
      <c r="J790" s="86">
        <v>3.4846998208099336E-4</v>
      </c>
    </row>
    <row r="791" spans="2:10" x14ac:dyDescent="0.25">
      <c r="B791" s="42" t="s">
        <v>551</v>
      </c>
      <c r="C791" s="43" t="s">
        <v>550</v>
      </c>
      <c r="D791" s="43" t="s">
        <v>1989</v>
      </c>
      <c r="E791" s="45">
        <v>44860</v>
      </c>
      <c r="F791" s="45">
        <v>45146</v>
      </c>
      <c r="G791" s="46">
        <v>20513948.399999999</v>
      </c>
      <c r="H791" s="85">
        <v>21526606.817181367</v>
      </c>
      <c r="I791" s="85">
        <v>21526606.817181367</v>
      </c>
      <c r="J791" s="86">
        <v>4.5619191750283434E-4</v>
      </c>
    </row>
    <row r="792" spans="2:10" x14ac:dyDescent="0.25">
      <c r="B792" s="42" t="s">
        <v>551</v>
      </c>
      <c r="C792" s="43" t="s">
        <v>550</v>
      </c>
      <c r="D792" s="43" t="s">
        <v>1989</v>
      </c>
      <c r="E792" s="45">
        <v>44868</v>
      </c>
      <c r="F792" s="45">
        <v>45146</v>
      </c>
      <c r="G792" s="46">
        <v>20695258.550000001</v>
      </c>
      <c r="H792" s="85">
        <v>21688290.764369041</v>
      </c>
      <c r="I792" s="85">
        <v>21688290.764369041</v>
      </c>
      <c r="J792" s="86">
        <v>4.6022391677369277E-4</v>
      </c>
    </row>
    <row r="793" spans="2:10" x14ac:dyDescent="0.25">
      <c r="B793" s="42" t="s">
        <v>551</v>
      </c>
      <c r="C793" s="43" t="s">
        <v>550</v>
      </c>
      <c r="D793" s="43" t="s">
        <v>1989</v>
      </c>
      <c r="E793" s="45">
        <v>44873</v>
      </c>
      <c r="F793" s="45">
        <v>45146</v>
      </c>
      <c r="G793" s="46">
        <v>20630504.920000002</v>
      </c>
      <c r="H793" s="85">
        <v>21602625.61621666</v>
      </c>
      <c r="I793" s="85">
        <v>21602625.61621666</v>
      </c>
      <c r="J793" s="86">
        <v>4.5878391692290987E-4</v>
      </c>
    </row>
    <row r="794" spans="2:10" x14ac:dyDescent="0.25">
      <c r="B794" s="42" t="s">
        <v>551</v>
      </c>
      <c r="C794" s="43" t="s">
        <v>550</v>
      </c>
      <c r="D794" s="43" t="s">
        <v>1989</v>
      </c>
      <c r="E794" s="45">
        <v>44874</v>
      </c>
      <c r="F794" s="45">
        <v>45146</v>
      </c>
      <c r="G794" s="46">
        <v>20630504.920000002</v>
      </c>
      <c r="H794" s="85">
        <v>21599064.734545536</v>
      </c>
      <c r="I794" s="85">
        <v>21599064.734545536</v>
      </c>
      <c r="J794" s="86">
        <v>4.5878391692290987E-4</v>
      </c>
    </row>
    <row r="795" spans="2:10" x14ac:dyDescent="0.25">
      <c r="B795" s="42" t="s">
        <v>551</v>
      </c>
      <c r="C795" s="43" t="s">
        <v>550</v>
      </c>
      <c r="D795" s="43" t="s">
        <v>1989</v>
      </c>
      <c r="E795" s="45">
        <v>44879</v>
      </c>
      <c r="F795" s="45">
        <v>45146</v>
      </c>
      <c r="G795" s="46">
        <v>20811815.07</v>
      </c>
      <c r="H795" s="85">
        <v>21770926.142034166</v>
      </c>
      <c r="I795" s="85">
        <v>21770926.142034166</v>
      </c>
      <c r="J795" s="86">
        <v>4.628159161937682E-4</v>
      </c>
    </row>
    <row r="796" spans="2:10" x14ac:dyDescent="0.25">
      <c r="B796" s="42" t="s">
        <v>551</v>
      </c>
      <c r="C796" s="43" t="s">
        <v>550</v>
      </c>
      <c r="D796" s="43" t="s">
        <v>1989</v>
      </c>
      <c r="E796" s="45">
        <v>44893</v>
      </c>
      <c r="F796" s="45">
        <v>45146</v>
      </c>
      <c r="G796" s="46">
        <v>20747061.449999999</v>
      </c>
      <c r="H796" s="85">
        <v>21653054.360826164</v>
      </c>
      <c r="I796" s="85">
        <v>21653054.360826164</v>
      </c>
      <c r="J796" s="86">
        <v>4.6137591656536655E-4</v>
      </c>
    </row>
    <row r="797" spans="2:10" x14ac:dyDescent="0.25">
      <c r="B797" s="42" t="s">
        <v>551</v>
      </c>
      <c r="C797" s="43" t="s">
        <v>550</v>
      </c>
      <c r="D797" s="43" t="s">
        <v>1989</v>
      </c>
      <c r="E797" s="45">
        <v>44894</v>
      </c>
      <c r="F797" s="45">
        <v>45146</v>
      </c>
      <c r="G797" s="46">
        <v>20760012.170000002</v>
      </c>
      <c r="H797" s="85">
        <v>21662987.384276494</v>
      </c>
      <c r="I797" s="85">
        <v>21662987.384276494</v>
      </c>
      <c r="J797" s="86">
        <v>4.6166391640209441E-4</v>
      </c>
    </row>
    <row r="798" spans="2:10" x14ac:dyDescent="0.25">
      <c r="B798" s="42" t="s">
        <v>551</v>
      </c>
      <c r="C798" s="43" t="s">
        <v>550</v>
      </c>
      <c r="D798" s="43" t="s">
        <v>1989</v>
      </c>
      <c r="E798" s="45">
        <v>44899</v>
      </c>
      <c r="F798" s="45">
        <v>45146</v>
      </c>
      <c r="G798" s="46">
        <v>20643455.649999999</v>
      </c>
      <c r="H798" s="85">
        <v>21523545.549642876</v>
      </c>
      <c r="I798" s="85">
        <v>21523545.549642876</v>
      </c>
      <c r="J798" s="86">
        <v>4.5907191698201893E-4</v>
      </c>
    </row>
    <row r="799" spans="2:10" x14ac:dyDescent="0.25">
      <c r="B799" s="42" t="s">
        <v>551</v>
      </c>
      <c r="C799" s="43" t="s">
        <v>550</v>
      </c>
      <c r="D799" s="43" t="s">
        <v>1989</v>
      </c>
      <c r="E799" s="45">
        <v>44905</v>
      </c>
      <c r="F799" s="45">
        <v>45146</v>
      </c>
      <c r="G799" s="46">
        <v>20734110.719999999</v>
      </c>
      <c r="H799" s="85">
        <v>21596592.920169204</v>
      </c>
      <c r="I799" s="85">
        <v>21596592.920169204</v>
      </c>
      <c r="J799" s="86">
        <v>4.6108791650625744E-4</v>
      </c>
    </row>
    <row r="800" spans="2:10" x14ac:dyDescent="0.25">
      <c r="B800" s="42" t="s">
        <v>551</v>
      </c>
      <c r="C800" s="43" t="s">
        <v>550</v>
      </c>
      <c r="D800" s="43" t="s">
        <v>1989</v>
      </c>
      <c r="E800" s="45">
        <v>44914</v>
      </c>
      <c r="F800" s="45">
        <v>45146</v>
      </c>
      <c r="G800" s="46">
        <v>856935</v>
      </c>
      <c r="H800" s="85">
        <v>891249.96427397255</v>
      </c>
      <c r="I800" s="85">
        <v>891249.96427397255</v>
      </c>
      <c r="J800" s="86">
        <v>1.9056634695702528E-5</v>
      </c>
    </row>
    <row r="801" spans="2:10" x14ac:dyDescent="0.25">
      <c r="B801" s="42" t="s">
        <v>551</v>
      </c>
      <c r="C801" s="43" t="s">
        <v>550</v>
      </c>
      <c r="D801" s="43" t="s">
        <v>1989</v>
      </c>
      <c r="E801" s="45">
        <v>44921</v>
      </c>
      <c r="F801" s="45">
        <v>45146</v>
      </c>
      <c r="G801" s="46">
        <v>20760012.5</v>
      </c>
      <c r="H801" s="85">
        <v>21566240.38270548</v>
      </c>
      <c r="I801" s="85">
        <v>21566240.38270548</v>
      </c>
      <c r="J801" s="86">
        <v>4.6166392374067836E-4</v>
      </c>
    </row>
    <row r="802" spans="2:10" x14ac:dyDescent="0.25">
      <c r="B802" s="42" t="s">
        <v>551</v>
      </c>
      <c r="C802" s="43" t="s">
        <v>550</v>
      </c>
      <c r="D802" s="43" t="s">
        <v>1989</v>
      </c>
      <c r="E802" s="45">
        <v>44976</v>
      </c>
      <c r="F802" s="45">
        <v>45146</v>
      </c>
      <c r="G802" s="46">
        <v>2317180.52</v>
      </c>
      <c r="H802" s="85">
        <v>2385172.3100526026</v>
      </c>
      <c r="I802" s="85">
        <v>2385172.3100526026</v>
      </c>
      <c r="J802" s="86">
        <v>5.1529769111587258E-5</v>
      </c>
    </row>
    <row r="803" spans="2:10" x14ac:dyDescent="0.25">
      <c r="B803" s="42" t="s">
        <v>551</v>
      </c>
      <c r="C803" s="43" t="s">
        <v>550</v>
      </c>
      <c r="D803" s="43" t="s">
        <v>1989</v>
      </c>
      <c r="E803" s="45">
        <v>44991</v>
      </c>
      <c r="F803" s="45">
        <v>45146</v>
      </c>
      <c r="G803" s="46">
        <v>2944539.55</v>
      </c>
      <c r="H803" s="85">
        <v>3023316.0670020548</v>
      </c>
      <c r="I803" s="85">
        <v>3023316.0670020548</v>
      </c>
      <c r="J803" s="86">
        <v>6.5481062801027269E-5</v>
      </c>
    </row>
    <row r="804" spans="2:10" x14ac:dyDescent="0.25">
      <c r="B804" s="42" t="s">
        <v>551</v>
      </c>
      <c r="C804" s="43" t="s">
        <v>550</v>
      </c>
      <c r="D804" s="43" t="s">
        <v>1989</v>
      </c>
      <c r="E804" s="45">
        <v>45029</v>
      </c>
      <c r="F804" s="45">
        <v>45146</v>
      </c>
      <c r="G804" s="46">
        <v>26416413.399999999</v>
      </c>
      <c r="H804" s="85">
        <v>26949880.203209314</v>
      </c>
      <c r="I804" s="85">
        <v>26949880.203209314</v>
      </c>
      <c r="J804" s="86">
        <v>2.7451720532433799E-5</v>
      </c>
    </row>
    <row r="805" spans="2:10" x14ac:dyDescent="0.25">
      <c r="B805" s="42" t="s">
        <v>551</v>
      </c>
      <c r="C805" s="43" t="s">
        <v>550</v>
      </c>
      <c r="D805" s="43" t="s">
        <v>1989</v>
      </c>
      <c r="E805" s="45">
        <v>45040</v>
      </c>
      <c r="F805" s="45">
        <v>45146</v>
      </c>
      <c r="G805" s="46">
        <v>2870147</v>
      </c>
      <c r="H805" s="85">
        <v>2922658.8949753423</v>
      </c>
      <c r="I805" s="85">
        <v>2922658.8949753423</v>
      </c>
      <c r="J805" s="86">
        <v>6.3826711363133175E-5</v>
      </c>
    </row>
    <row r="806" spans="2:10" x14ac:dyDescent="0.25">
      <c r="B806" s="42" t="s">
        <v>551</v>
      </c>
      <c r="C806" s="43" t="s">
        <v>550</v>
      </c>
      <c r="D806" s="43" t="s">
        <v>1989</v>
      </c>
      <c r="E806" s="45">
        <v>44846</v>
      </c>
      <c r="F806" s="45">
        <v>45146</v>
      </c>
      <c r="G806" s="46">
        <v>1641189</v>
      </c>
      <c r="H806" s="85">
        <v>1726171.1153424657</v>
      </c>
      <c r="I806" s="85">
        <v>1726171.1153424657</v>
      </c>
      <c r="J806" s="86">
        <v>3.6496979630433276E-5</v>
      </c>
    </row>
    <row r="807" spans="2:10" x14ac:dyDescent="0.25">
      <c r="B807" s="42" t="s">
        <v>551</v>
      </c>
      <c r="C807" s="43" t="s">
        <v>550</v>
      </c>
      <c r="D807" s="43" t="s">
        <v>1989</v>
      </c>
      <c r="E807" s="45">
        <v>44899</v>
      </c>
      <c r="F807" s="45">
        <v>45146</v>
      </c>
      <c r="G807" s="46">
        <v>1819221.6</v>
      </c>
      <c r="H807" s="85">
        <v>1896780.2501852056</v>
      </c>
      <c r="I807" s="85">
        <v>1896780.2501852056</v>
      </c>
      <c r="J807" s="86">
        <v>4.0456092307738005E-5</v>
      </c>
    </row>
    <row r="808" spans="2:10" x14ac:dyDescent="0.25">
      <c r="B808" s="42" t="s">
        <v>176</v>
      </c>
      <c r="C808" s="43" t="s">
        <v>175</v>
      </c>
      <c r="D808" s="43" t="s">
        <v>1989</v>
      </c>
      <c r="E808" s="45">
        <v>44307</v>
      </c>
      <c r="F808" s="45">
        <v>45146</v>
      </c>
      <c r="G808" s="46">
        <v>1767079</v>
      </c>
      <c r="H808" s="85">
        <v>2022976.2457616439</v>
      </c>
      <c r="I808" s="85">
        <v>2022976.2457616439</v>
      </c>
      <c r="J808" s="86">
        <v>3.9296538222207435E-5</v>
      </c>
    </row>
    <row r="809" spans="2:10" x14ac:dyDescent="0.25">
      <c r="B809" s="42" t="s">
        <v>363</v>
      </c>
      <c r="C809" s="43" t="s">
        <v>362</v>
      </c>
      <c r="D809" s="43" t="s">
        <v>1989</v>
      </c>
      <c r="E809" s="45">
        <v>44925</v>
      </c>
      <c r="F809" s="45">
        <v>45146</v>
      </c>
      <c r="G809" s="46">
        <v>514608349.69999999</v>
      </c>
      <c r="H809" s="85">
        <v>534238190.94074821</v>
      </c>
      <c r="I809" s="85">
        <v>534238190.94074821</v>
      </c>
      <c r="J809" s="86">
        <v>1.1443929039648561E-2</v>
      </c>
    </row>
    <row r="810" spans="2:10" x14ac:dyDescent="0.25">
      <c r="B810" s="42" t="s">
        <v>363</v>
      </c>
      <c r="C810" s="43" t="s">
        <v>362</v>
      </c>
      <c r="D810" s="43" t="s">
        <v>1989</v>
      </c>
      <c r="E810" s="45">
        <v>44830</v>
      </c>
      <c r="F810" s="45">
        <v>45146</v>
      </c>
      <c r="G810" s="46">
        <v>26075429</v>
      </c>
      <c r="H810" s="85">
        <v>27497647.193238355</v>
      </c>
      <c r="I810" s="85">
        <v>27497647.193238355</v>
      </c>
      <c r="J810" s="86">
        <v>5.7986886401737347E-4</v>
      </c>
    </row>
    <row r="811" spans="2:10" x14ac:dyDescent="0.25">
      <c r="B811" s="42" t="s">
        <v>1089</v>
      </c>
      <c r="C811" s="43" t="s">
        <v>1088</v>
      </c>
      <c r="D811" s="43" t="s">
        <v>1989</v>
      </c>
      <c r="E811" s="45">
        <v>44836</v>
      </c>
      <c r="F811" s="45">
        <v>45146</v>
      </c>
      <c r="G811" s="46">
        <v>4065250</v>
      </c>
      <c r="H811" s="85">
        <v>4282768.7191780824</v>
      </c>
      <c r="I811" s="85">
        <v>4282768.7191780824</v>
      </c>
      <c r="J811" s="86">
        <v>9.0403571095479482E-5</v>
      </c>
    </row>
    <row r="812" spans="2:10" x14ac:dyDescent="0.25">
      <c r="B812" s="42" t="s">
        <v>1089</v>
      </c>
      <c r="C812" s="43" t="s">
        <v>1088</v>
      </c>
      <c r="D812" s="43" t="s">
        <v>1989</v>
      </c>
      <c r="E812" s="45">
        <v>44849</v>
      </c>
      <c r="F812" s="45">
        <v>45146</v>
      </c>
      <c r="G812" s="46">
        <v>4065250</v>
      </c>
      <c r="H812" s="85">
        <v>4273646.9664383559</v>
      </c>
      <c r="I812" s="85">
        <v>4273646.9664383559</v>
      </c>
      <c r="J812" s="86">
        <v>9.0403571095479482E-5</v>
      </c>
    </row>
    <row r="813" spans="2:10" x14ac:dyDescent="0.25">
      <c r="B813" s="42" t="s">
        <v>1089</v>
      </c>
      <c r="C813" s="43" t="s">
        <v>1088</v>
      </c>
      <c r="D813" s="43" t="s">
        <v>1989</v>
      </c>
      <c r="E813" s="45">
        <v>44867</v>
      </c>
      <c r="F813" s="45">
        <v>45146</v>
      </c>
      <c r="G813" s="46">
        <v>2032625</v>
      </c>
      <c r="H813" s="85">
        <v>2130508.423630137</v>
      </c>
      <c r="I813" s="85">
        <v>2130508.423630137</v>
      </c>
      <c r="J813" s="86">
        <v>4.5201785547739741E-5</v>
      </c>
    </row>
    <row r="814" spans="2:10" x14ac:dyDescent="0.25">
      <c r="B814" s="42" t="s">
        <v>1089</v>
      </c>
      <c r="C814" s="43" t="s">
        <v>1088</v>
      </c>
      <c r="D814" s="43" t="s">
        <v>1989</v>
      </c>
      <c r="E814" s="45">
        <v>44881</v>
      </c>
      <c r="F814" s="45">
        <v>45146</v>
      </c>
      <c r="G814" s="46">
        <v>4065250</v>
      </c>
      <c r="H814" s="85">
        <v>4251193.4212328764</v>
      </c>
      <c r="I814" s="85">
        <v>4251193.4212328764</v>
      </c>
      <c r="J814" s="86">
        <v>9.0403571095479482E-5</v>
      </c>
    </row>
    <row r="815" spans="2:10" x14ac:dyDescent="0.25">
      <c r="B815" s="42" t="s">
        <v>1089</v>
      </c>
      <c r="C815" s="43" t="s">
        <v>1088</v>
      </c>
      <c r="D815" s="43" t="s">
        <v>1989</v>
      </c>
      <c r="E815" s="45">
        <v>44897</v>
      </c>
      <c r="F815" s="45">
        <v>45146</v>
      </c>
      <c r="G815" s="46">
        <v>2032625</v>
      </c>
      <c r="H815" s="85">
        <v>2119983.3243150683</v>
      </c>
      <c r="I815" s="85">
        <v>2119983.3243150683</v>
      </c>
      <c r="J815" s="86">
        <v>4.5201785547739741E-5</v>
      </c>
    </row>
    <row r="816" spans="2:10" x14ac:dyDescent="0.25">
      <c r="B816" s="42" t="s">
        <v>1353</v>
      </c>
      <c r="C816" s="43" t="s">
        <v>1356</v>
      </c>
      <c r="D816" s="43" t="s">
        <v>1989</v>
      </c>
      <c r="E816" s="45">
        <v>44893</v>
      </c>
      <c r="F816" s="45">
        <v>45146</v>
      </c>
      <c r="G816" s="46">
        <v>16021365</v>
      </c>
      <c r="H816" s="85">
        <v>16720993.867767124</v>
      </c>
      <c r="I816" s="85">
        <v>16720993.867767124</v>
      </c>
      <c r="J816" s="86">
        <v>3.5628524932639484E-4</v>
      </c>
    </row>
    <row r="817" spans="2:10" x14ac:dyDescent="0.25">
      <c r="B817" s="42" t="s">
        <v>1353</v>
      </c>
      <c r="C817" s="43" t="s">
        <v>1356</v>
      </c>
      <c r="D817" s="43" t="s">
        <v>1989</v>
      </c>
      <c r="E817" s="45">
        <v>44918</v>
      </c>
      <c r="F817" s="45">
        <v>45146</v>
      </c>
      <c r="G817" s="46">
        <v>60642639</v>
      </c>
      <c r="H817" s="85">
        <v>63029134.524920546</v>
      </c>
      <c r="I817" s="85">
        <v>63029134.524920546</v>
      </c>
      <c r="J817" s="86">
        <v>1.3485790852355935E-3</v>
      </c>
    </row>
    <row r="818" spans="2:10" x14ac:dyDescent="0.25">
      <c r="B818" s="42" t="s">
        <v>1353</v>
      </c>
      <c r="C818" s="43" t="s">
        <v>1356</v>
      </c>
      <c r="D818" s="43" t="s">
        <v>1989</v>
      </c>
      <c r="E818" s="45">
        <v>44936</v>
      </c>
      <c r="F818" s="45">
        <v>45146</v>
      </c>
      <c r="G818" s="46">
        <v>4677750</v>
      </c>
      <c r="H818" s="85">
        <v>4847302.4178082189</v>
      </c>
      <c r="I818" s="85">
        <v>4847302.4178082189</v>
      </c>
      <c r="J818" s="86">
        <v>1.0402442769617591E-4</v>
      </c>
    </row>
    <row r="819" spans="2:10" x14ac:dyDescent="0.25">
      <c r="B819" s="42" t="s">
        <v>1353</v>
      </c>
      <c r="C819" s="43" t="s">
        <v>1356</v>
      </c>
      <c r="D819" s="43" t="s">
        <v>1989</v>
      </c>
      <c r="E819" s="45">
        <v>44936</v>
      </c>
      <c r="F819" s="45">
        <v>45146</v>
      </c>
      <c r="G819" s="46">
        <v>3118500</v>
      </c>
      <c r="H819" s="85">
        <v>3231534.9452054794</v>
      </c>
      <c r="I819" s="85">
        <v>3231534.9452054794</v>
      </c>
      <c r="J819" s="86">
        <v>6.934961846411727E-5</v>
      </c>
    </row>
    <row r="820" spans="2:10" x14ac:dyDescent="0.25">
      <c r="B820" s="42" t="s">
        <v>1353</v>
      </c>
      <c r="C820" s="43" t="s">
        <v>1356</v>
      </c>
      <c r="D820" s="43" t="s">
        <v>1989</v>
      </c>
      <c r="E820" s="45">
        <v>44936</v>
      </c>
      <c r="F820" s="45">
        <v>45146</v>
      </c>
      <c r="G820" s="46">
        <v>3118500</v>
      </c>
      <c r="H820" s="85">
        <v>3231534.9452054794</v>
      </c>
      <c r="I820" s="85">
        <v>3231534.9452054794</v>
      </c>
      <c r="J820" s="86">
        <v>6.934961846411727E-5</v>
      </c>
    </row>
    <row r="821" spans="2:10" x14ac:dyDescent="0.25">
      <c r="B821" s="42" t="s">
        <v>1353</v>
      </c>
      <c r="C821" s="43" t="s">
        <v>1356</v>
      </c>
      <c r="D821" s="43" t="s">
        <v>1989</v>
      </c>
      <c r="E821" s="45">
        <v>44943</v>
      </c>
      <c r="F821" s="45">
        <v>45146</v>
      </c>
      <c r="G821" s="46">
        <v>3508312.5</v>
      </c>
      <c r="H821" s="85">
        <v>3631238.0029109591</v>
      </c>
      <c r="I821" s="85">
        <v>3631238.0029109591</v>
      </c>
      <c r="J821" s="86">
        <v>7.8018320772131931E-5</v>
      </c>
    </row>
    <row r="822" spans="2:10" x14ac:dyDescent="0.25">
      <c r="B822" s="42" t="s">
        <v>1353</v>
      </c>
      <c r="C822" s="43" t="s">
        <v>1356</v>
      </c>
      <c r="D822" s="43" t="s">
        <v>1989</v>
      </c>
      <c r="E822" s="45">
        <v>44950</v>
      </c>
      <c r="F822" s="45">
        <v>45146</v>
      </c>
      <c r="G822" s="46">
        <v>1960084.2</v>
      </c>
      <c r="H822" s="85">
        <v>2026394.1169906848</v>
      </c>
      <c r="I822" s="85">
        <v>2026394.1169906848</v>
      </c>
      <c r="J822" s="86">
        <v>4.3588613573046188E-5</v>
      </c>
    </row>
    <row r="823" spans="2:10" x14ac:dyDescent="0.25">
      <c r="B823" s="42" t="s">
        <v>1353</v>
      </c>
      <c r="C823" s="43" t="s">
        <v>1356</v>
      </c>
      <c r="D823" s="43" t="s">
        <v>1989</v>
      </c>
      <c r="E823" s="45">
        <v>44964</v>
      </c>
      <c r="F823" s="45">
        <v>45146</v>
      </c>
      <c r="G823" s="46">
        <v>3508312.5</v>
      </c>
      <c r="H823" s="85">
        <v>3618521.5715753427</v>
      </c>
      <c r="I823" s="85">
        <v>3618521.5715753427</v>
      </c>
      <c r="J823" s="86">
        <v>7.8018320772131931E-5</v>
      </c>
    </row>
    <row r="824" spans="2:10" x14ac:dyDescent="0.25">
      <c r="B824" s="42" t="s">
        <v>1353</v>
      </c>
      <c r="C824" s="43" t="s">
        <v>1356</v>
      </c>
      <c r="D824" s="43" t="s">
        <v>1989</v>
      </c>
      <c r="E824" s="45">
        <v>44966</v>
      </c>
      <c r="F824" s="45">
        <v>45146</v>
      </c>
      <c r="G824" s="46">
        <v>3508313</v>
      </c>
      <c r="H824" s="85">
        <v>3617310.9984109588</v>
      </c>
      <c r="I824" s="85">
        <v>3617310.9984109588</v>
      </c>
      <c r="J824" s="86">
        <v>7.8018331891198549E-5</v>
      </c>
    </row>
    <row r="825" spans="2:10" x14ac:dyDescent="0.25">
      <c r="B825" s="42" t="s">
        <v>1353</v>
      </c>
      <c r="C825" s="43" t="s">
        <v>1356</v>
      </c>
      <c r="D825" s="43" t="s">
        <v>1989</v>
      </c>
      <c r="E825" s="45">
        <v>44967</v>
      </c>
      <c r="F825" s="45">
        <v>45146</v>
      </c>
      <c r="G825" s="46">
        <v>3508312.5</v>
      </c>
      <c r="H825" s="85">
        <v>3616704.9385273973</v>
      </c>
      <c r="I825" s="85">
        <v>3616704.9385273973</v>
      </c>
      <c r="J825" s="86">
        <v>7.8018320772131931E-5</v>
      </c>
    </row>
    <row r="826" spans="2:10" x14ac:dyDescent="0.25">
      <c r="B826" s="42" t="s">
        <v>1353</v>
      </c>
      <c r="C826" s="43" t="s">
        <v>1356</v>
      </c>
      <c r="D826" s="43" t="s">
        <v>1989</v>
      </c>
      <c r="E826" s="45">
        <v>44967</v>
      </c>
      <c r="F826" s="45">
        <v>45146</v>
      </c>
      <c r="G826" s="46">
        <v>1980000</v>
      </c>
      <c r="H826" s="85">
        <v>2041173.8630136987</v>
      </c>
      <c r="I826" s="85">
        <v>2041173.8630136987</v>
      </c>
      <c r="J826" s="86">
        <v>4.403150378674113E-5</v>
      </c>
    </row>
    <row r="827" spans="2:10" x14ac:dyDescent="0.25">
      <c r="B827" s="42" t="s">
        <v>1353</v>
      </c>
      <c r="C827" s="43" t="s">
        <v>1356</v>
      </c>
      <c r="D827" s="43" t="s">
        <v>1989</v>
      </c>
      <c r="E827" s="45">
        <v>44972</v>
      </c>
      <c r="F827" s="45">
        <v>45146</v>
      </c>
      <c r="G827" s="46">
        <v>1980000</v>
      </c>
      <c r="H827" s="85">
        <v>2039465.0958904109</v>
      </c>
      <c r="I827" s="85">
        <v>2039465.0958904109</v>
      </c>
      <c r="J827" s="86">
        <v>4.403150378674113E-5</v>
      </c>
    </row>
    <row r="828" spans="2:10" x14ac:dyDescent="0.25">
      <c r="B828" s="42" t="s">
        <v>1353</v>
      </c>
      <c r="C828" s="43" t="s">
        <v>1356</v>
      </c>
      <c r="D828" s="43" t="s">
        <v>1989</v>
      </c>
      <c r="E828" s="45">
        <v>44967</v>
      </c>
      <c r="F828" s="45">
        <v>45146</v>
      </c>
      <c r="G828" s="46">
        <v>1782000</v>
      </c>
      <c r="H828" s="85">
        <v>1837056.4767123288</v>
      </c>
      <c r="I828" s="85">
        <v>1837056.4767123288</v>
      </c>
      <c r="J828" s="86">
        <v>3.9628353408067012E-5</v>
      </c>
    </row>
    <row r="829" spans="2:10" x14ac:dyDescent="0.25">
      <c r="B829" s="42" t="s">
        <v>1353</v>
      </c>
      <c r="C829" s="43" t="s">
        <v>1356</v>
      </c>
      <c r="D829" s="43" t="s">
        <v>1989</v>
      </c>
      <c r="E829" s="45">
        <v>44972</v>
      </c>
      <c r="F829" s="45">
        <v>45146</v>
      </c>
      <c r="G829" s="46">
        <v>3378375</v>
      </c>
      <c r="H829" s="85">
        <v>3479837.3198630135</v>
      </c>
      <c r="I829" s="85">
        <v>3479837.3198630135</v>
      </c>
      <c r="J829" s="86">
        <v>7.5128753336127044E-5</v>
      </c>
    </row>
    <row r="830" spans="2:10" x14ac:dyDescent="0.25">
      <c r="B830" s="42" t="s">
        <v>1353</v>
      </c>
      <c r="C830" s="43" t="s">
        <v>1356</v>
      </c>
      <c r="D830" s="43" t="s">
        <v>1989</v>
      </c>
      <c r="E830" s="45">
        <v>44972</v>
      </c>
      <c r="F830" s="45">
        <v>45146</v>
      </c>
      <c r="G830" s="46">
        <v>1980000</v>
      </c>
      <c r="H830" s="85">
        <v>2039465.0958904109</v>
      </c>
      <c r="I830" s="85">
        <v>2039465.0958904109</v>
      </c>
      <c r="J830" s="86">
        <v>4.403150378674113E-5</v>
      </c>
    </row>
    <row r="831" spans="2:10" x14ac:dyDescent="0.25">
      <c r="B831" s="42" t="s">
        <v>1353</v>
      </c>
      <c r="C831" s="43" t="s">
        <v>1356</v>
      </c>
      <c r="D831" s="43" t="s">
        <v>1989</v>
      </c>
      <c r="E831" s="45">
        <v>44972</v>
      </c>
      <c r="F831" s="45">
        <v>45146</v>
      </c>
      <c r="G831" s="46">
        <v>3508312.5</v>
      </c>
      <c r="H831" s="85">
        <v>3613677.2167808218</v>
      </c>
      <c r="I831" s="85">
        <v>3613677.2167808218</v>
      </c>
      <c r="J831" s="86">
        <v>7.8018320772131931E-5</v>
      </c>
    </row>
    <row r="832" spans="2:10" x14ac:dyDescent="0.25">
      <c r="B832" s="42" t="s">
        <v>1353</v>
      </c>
      <c r="C832" s="43" t="s">
        <v>1356</v>
      </c>
      <c r="D832" s="43" t="s">
        <v>1989</v>
      </c>
      <c r="E832" s="45">
        <v>44977</v>
      </c>
      <c r="F832" s="45">
        <v>45146</v>
      </c>
      <c r="G832" s="46">
        <v>3508313</v>
      </c>
      <c r="H832" s="85">
        <v>3610650.0096191783</v>
      </c>
      <c r="I832" s="85">
        <v>3610650.0096191783</v>
      </c>
      <c r="J832" s="86">
        <v>7.8018331891198549E-5</v>
      </c>
    </row>
    <row r="833" spans="2:10" x14ac:dyDescent="0.25">
      <c r="B833" s="42" t="s">
        <v>1353</v>
      </c>
      <c r="C833" s="43" t="s">
        <v>1356</v>
      </c>
      <c r="D833" s="43" t="s">
        <v>1989</v>
      </c>
      <c r="E833" s="45">
        <v>44979</v>
      </c>
      <c r="F833" s="45">
        <v>45146</v>
      </c>
      <c r="G833" s="46">
        <v>3508312.5</v>
      </c>
      <c r="H833" s="85">
        <v>3609438.4063356165</v>
      </c>
      <c r="I833" s="85">
        <v>3609438.4063356165</v>
      </c>
      <c r="J833" s="86">
        <v>7.8018320772131931E-5</v>
      </c>
    </row>
    <row r="834" spans="2:10" x14ac:dyDescent="0.25">
      <c r="B834" s="42" t="s">
        <v>1353</v>
      </c>
      <c r="C834" s="43" t="s">
        <v>1356</v>
      </c>
      <c r="D834" s="43" t="s">
        <v>1989</v>
      </c>
      <c r="E834" s="45">
        <v>45009</v>
      </c>
      <c r="F834" s="45">
        <v>45146</v>
      </c>
      <c r="G834" s="46">
        <v>3508313</v>
      </c>
      <c r="H834" s="85">
        <v>3591272.5876794523</v>
      </c>
      <c r="I834" s="85">
        <v>3591272.5876794523</v>
      </c>
      <c r="J834" s="86">
        <v>7.8018331891198549E-5</v>
      </c>
    </row>
    <row r="835" spans="2:10" x14ac:dyDescent="0.25">
      <c r="B835" s="42" t="s">
        <v>1353</v>
      </c>
      <c r="C835" s="43" t="s">
        <v>1356</v>
      </c>
      <c r="D835" s="43" t="s">
        <v>1989</v>
      </c>
      <c r="E835" s="45">
        <v>44986</v>
      </c>
      <c r="F835" s="45">
        <v>45146</v>
      </c>
      <c r="G835" s="46">
        <v>3508312.5</v>
      </c>
      <c r="H835" s="85">
        <v>3605199.5958904112</v>
      </c>
      <c r="I835" s="85">
        <v>3605199.5958904112</v>
      </c>
      <c r="J835" s="86">
        <v>7.8018320772131931E-5</v>
      </c>
    </row>
    <row r="836" spans="2:10" x14ac:dyDescent="0.25">
      <c r="B836" s="42" t="s">
        <v>1353</v>
      </c>
      <c r="C836" s="43" t="s">
        <v>1356</v>
      </c>
      <c r="D836" s="43" t="s">
        <v>1989</v>
      </c>
      <c r="E836" s="45">
        <v>44986</v>
      </c>
      <c r="F836" s="45">
        <v>45146</v>
      </c>
      <c r="G836" s="46">
        <v>3378375</v>
      </c>
      <c r="H836" s="85">
        <v>3471673.6849315069</v>
      </c>
      <c r="I836" s="85">
        <v>3471673.6849315069</v>
      </c>
      <c r="J836" s="86">
        <v>7.5128753336127044E-5</v>
      </c>
    </row>
    <row r="837" spans="2:10" x14ac:dyDescent="0.25">
      <c r="B837" s="42" t="s">
        <v>1353</v>
      </c>
      <c r="C837" s="43" t="s">
        <v>1356</v>
      </c>
      <c r="D837" s="43" t="s">
        <v>1989</v>
      </c>
      <c r="E837" s="45">
        <v>44881</v>
      </c>
      <c r="F837" s="45">
        <v>45146</v>
      </c>
      <c r="G837" s="46">
        <v>1</v>
      </c>
      <c r="H837" s="85">
        <v>1.0457397260273973</v>
      </c>
      <c r="I837" s="85">
        <v>1.0457397260273973</v>
      </c>
      <c r="J837" s="86">
        <v>2.2238133225626831E-11</v>
      </c>
    </row>
    <row r="838" spans="2:10" x14ac:dyDescent="0.25">
      <c r="B838" s="42" t="s">
        <v>1353</v>
      </c>
      <c r="C838" s="43" t="s">
        <v>1356</v>
      </c>
      <c r="D838" s="43" t="s">
        <v>1989</v>
      </c>
      <c r="E838" s="45">
        <v>44943</v>
      </c>
      <c r="F838" s="45">
        <v>45146</v>
      </c>
      <c r="G838" s="46">
        <v>1971580</v>
      </c>
      <c r="H838" s="85">
        <v>2040660.9222465754</v>
      </c>
      <c r="I838" s="85">
        <v>2040660.9222465754</v>
      </c>
      <c r="J838" s="86">
        <v>4.3844258704981349E-5</v>
      </c>
    </row>
    <row r="839" spans="2:10" x14ac:dyDescent="0.25">
      <c r="B839" s="42" t="s">
        <v>1353</v>
      </c>
      <c r="C839" s="43" t="s">
        <v>1356</v>
      </c>
      <c r="D839" s="43" t="s">
        <v>1989</v>
      </c>
      <c r="E839" s="45">
        <v>44943</v>
      </c>
      <c r="F839" s="45">
        <v>45146</v>
      </c>
      <c r="G839" s="46">
        <v>3511431</v>
      </c>
      <c r="H839" s="85">
        <v>3634465.7700246577</v>
      </c>
      <c r="I839" s="85">
        <v>3634465.7700246577</v>
      </c>
      <c r="J839" s="86">
        <v>7.8087670390596049E-5</v>
      </c>
    </row>
    <row r="840" spans="2:10" x14ac:dyDescent="0.25">
      <c r="B840" s="42" t="s">
        <v>1353</v>
      </c>
      <c r="C840" s="43" t="s">
        <v>1356</v>
      </c>
      <c r="D840" s="43" t="s">
        <v>1989</v>
      </c>
      <c r="E840" s="45">
        <v>44944</v>
      </c>
      <c r="F840" s="45">
        <v>45146</v>
      </c>
      <c r="G840" s="46">
        <v>3378375</v>
      </c>
      <c r="H840" s="85">
        <v>3496164.5897260276</v>
      </c>
      <c r="I840" s="85">
        <v>3496164.5897260276</v>
      </c>
      <c r="J840" s="86">
        <v>7.5128753336127044E-5</v>
      </c>
    </row>
    <row r="841" spans="2:10" x14ac:dyDescent="0.25">
      <c r="B841" s="42" t="s">
        <v>1353</v>
      </c>
      <c r="C841" s="43" t="s">
        <v>1356</v>
      </c>
      <c r="D841" s="43" t="s">
        <v>1989</v>
      </c>
      <c r="E841" s="45">
        <v>44950</v>
      </c>
      <c r="F841" s="45">
        <v>45146</v>
      </c>
      <c r="G841" s="46">
        <v>3378375</v>
      </c>
      <c r="H841" s="85">
        <v>3492665.889041096</v>
      </c>
      <c r="I841" s="85">
        <v>3492665.889041096</v>
      </c>
      <c r="J841" s="86">
        <v>7.5128753336127044E-5</v>
      </c>
    </row>
    <row r="842" spans="2:10" x14ac:dyDescent="0.25">
      <c r="B842" s="42" t="s">
        <v>1353</v>
      </c>
      <c r="C842" s="43" t="s">
        <v>1356</v>
      </c>
      <c r="D842" s="43" t="s">
        <v>1989</v>
      </c>
      <c r="E842" s="45">
        <v>44951</v>
      </c>
      <c r="F842" s="45">
        <v>45146</v>
      </c>
      <c r="G842" s="46">
        <v>3378375</v>
      </c>
      <c r="H842" s="85">
        <v>3492082.7722602738</v>
      </c>
      <c r="I842" s="85">
        <v>3492082.7722602738</v>
      </c>
      <c r="J842" s="86">
        <v>7.5128753336127044E-5</v>
      </c>
    </row>
    <row r="843" spans="2:10" x14ac:dyDescent="0.25">
      <c r="B843" s="42" t="s">
        <v>1353</v>
      </c>
      <c r="C843" s="43" t="s">
        <v>1356</v>
      </c>
      <c r="D843" s="43" t="s">
        <v>1989</v>
      </c>
      <c r="E843" s="45">
        <v>44951</v>
      </c>
      <c r="F843" s="45">
        <v>45146</v>
      </c>
      <c r="G843" s="46">
        <v>661765.5</v>
      </c>
      <c r="H843" s="85">
        <v>684038.89497945202</v>
      </c>
      <c r="I843" s="85">
        <v>684038.89497945202</v>
      </c>
      <c r="J843" s="86">
        <v>1.4716429353123553E-5</v>
      </c>
    </row>
    <row r="844" spans="2:10" x14ac:dyDescent="0.25">
      <c r="B844" s="42" t="s">
        <v>1353</v>
      </c>
      <c r="C844" s="43" t="s">
        <v>1356</v>
      </c>
      <c r="D844" s="43" t="s">
        <v>1989</v>
      </c>
      <c r="E844" s="45">
        <v>44965</v>
      </c>
      <c r="F844" s="45">
        <v>45146</v>
      </c>
      <c r="G844" s="46">
        <v>3508312.5</v>
      </c>
      <c r="H844" s="85">
        <v>3617916.0272260276</v>
      </c>
      <c r="I844" s="85">
        <v>3617916.0272260276</v>
      </c>
      <c r="J844" s="86">
        <v>7.8018320772131931E-5</v>
      </c>
    </row>
    <row r="845" spans="2:10" x14ac:dyDescent="0.25">
      <c r="B845" s="42" t="s">
        <v>1353</v>
      </c>
      <c r="C845" s="43" t="s">
        <v>1356</v>
      </c>
      <c r="D845" s="43" t="s">
        <v>1989</v>
      </c>
      <c r="E845" s="45">
        <v>44967</v>
      </c>
      <c r="F845" s="45">
        <v>45146</v>
      </c>
      <c r="G845" s="46">
        <v>5290313</v>
      </c>
      <c r="H845" s="85">
        <v>5453761.9306876715</v>
      </c>
      <c r="I845" s="85">
        <v>5453761.9306876715</v>
      </c>
      <c r="J845" s="86">
        <v>1.1764668529926555E-4</v>
      </c>
    </row>
    <row r="846" spans="2:10" x14ac:dyDescent="0.25">
      <c r="B846" s="42" t="s">
        <v>1353</v>
      </c>
      <c r="C846" s="43" t="s">
        <v>1356</v>
      </c>
      <c r="D846" s="43" t="s">
        <v>1989</v>
      </c>
      <c r="E846" s="45">
        <v>44973</v>
      </c>
      <c r="F846" s="45">
        <v>45146</v>
      </c>
      <c r="G846" s="46">
        <v>3378375</v>
      </c>
      <c r="H846" s="85">
        <v>3479254.2030821918</v>
      </c>
      <c r="I846" s="85">
        <v>3479254.2030821918</v>
      </c>
      <c r="J846" s="86">
        <v>7.5128753336127044E-5</v>
      </c>
    </row>
    <row r="847" spans="2:10" x14ac:dyDescent="0.25">
      <c r="B847" s="42" t="s">
        <v>1056</v>
      </c>
      <c r="C847" s="43" t="s">
        <v>1055</v>
      </c>
      <c r="D847" s="43" t="s">
        <v>1989</v>
      </c>
      <c r="E847" s="45">
        <v>44908</v>
      </c>
      <c r="F847" s="45">
        <v>45146</v>
      </c>
      <c r="G847" s="46">
        <v>4211976.8099999996</v>
      </c>
      <c r="H847" s="85">
        <v>4385002.5094223013</v>
      </c>
      <c r="I847" s="85">
        <v>4385002.5094223013</v>
      </c>
      <c r="J847" s="86">
        <v>9.3666501444030701E-5</v>
      </c>
    </row>
    <row r="848" spans="2:10" x14ac:dyDescent="0.25">
      <c r="B848" s="42" t="s">
        <v>1056</v>
      </c>
      <c r="C848" s="43" t="s">
        <v>1055</v>
      </c>
      <c r="D848" s="43" t="s">
        <v>1989</v>
      </c>
      <c r="E848" s="45">
        <v>44908</v>
      </c>
      <c r="F848" s="45">
        <v>45146</v>
      </c>
      <c r="G848" s="46">
        <v>3443808.74</v>
      </c>
      <c r="H848" s="85">
        <v>3585278.5160207124</v>
      </c>
      <c r="I848" s="85">
        <v>3585278.5160207124</v>
      </c>
      <c r="J848" s="86">
        <v>7.6583877563698083E-5</v>
      </c>
    </row>
    <row r="849" spans="2:10" x14ac:dyDescent="0.25">
      <c r="B849" s="42" t="s">
        <v>1056</v>
      </c>
      <c r="C849" s="43" t="s">
        <v>1055</v>
      </c>
      <c r="D849" s="43" t="s">
        <v>1989</v>
      </c>
      <c r="E849" s="45">
        <v>44925</v>
      </c>
      <c r="F849" s="45">
        <v>45146</v>
      </c>
      <c r="G849" s="46">
        <v>2416917.66</v>
      </c>
      <c r="H849" s="85">
        <v>2509111.4807676165</v>
      </c>
      <c r="I849" s="85">
        <v>2509111.4807676165</v>
      </c>
      <c r="J849" s="86">
        <v>5.3747736918450258E-5</v>
      </c>
    </row>
    <row r="850" spans="2:10" x14ac:dyDescent="0.25">
      <c r="B850" s="42" t="s">
        <v>1056</v>
      </c>
      <c r="C850" s="43" t="s">
        <v>1055</v>
      </c>
      <c r="D850" s="43" t="s">
        <v>1989</v>
      </c>
      <c r="E850" s="45">
        <v>44925</v>
      </c>
      <c r="F850" s="45">
        <v>45146</v>
      </c>
      <c r="G850" s="46">
        <v>1624925.45</v>
      </c>
      <c r="H850" s="85">
        <v>1686908.5651790411</v>
      </c>
      <c r="I850" s="85">
        <v>1686908.5651790411</v>
      </c>
      <c r="J850" s="86">
        <v>3.613530863881163E-5</v>
      </c>
    </row>
    <row r="851" spans="2:10" x14ac:dyDescent="0.25">
      <c r="B851" s="42" t="s">
        <v>1056</v>
      </c>
      <c r="C851" s="43" t="s">
        <v>1055</v>
      </c>
      <c r="D851" s="43" t="s">
        <v>1989</v>
      </c>
      <c r="E851" s="45">
        <v>44959</v>
      </c>
      <c r="F851" s="45">
        <v>45146</v>
      </c>
      <c r="G851" s="46">
        <v>9041.24</v>
      </c>
      <c r="H851" s="85">
        <v>9333.0615025753414</v>
      </c>
      <c r="I851" s="85">
        <v>9333.0615025753414</v>
      </c>
      <c r="J851" s="86">
        <v>2.0106029964486633E-7</v>
      </c>
    </row>
    <row r="852" spans="2:10" x14ac:dyDescent="0.25">
      <c r="B852" s="42" t="s">
        <v>1056</v>
      </c>
      <c r="C852" s="43" t="s">
        <v>1055</v>
      </c>
      <c r="D852" s="43" t="s">
        <v>1989</v>
      </c>
      <c r="E852" s="45">
        <v>44985</v>
      </c>
      <c r="F852" s="45">
        <v>45146</v>
      </c>
      <c r="G852" s="46">
        <v>1442155.4</v>
      </c>
      <c r="H852" s="85">
        <v>1482231.5156772602</v>
      </c>
      <c r="I852" s="85">
        <v>1482231.5156772602</v>
      </c>
      <c r="J852" s="86">
        <v>3.2070843917257151E-5</v>
      </c>
    </row>
    <row r="853" spans="2:10" x14ac:dyDescent="0.25">
      <c r="B853" s="42" t="s">
        <v>914</v>
      </c>
      <c r="C853" s="43" t="s">
        <v>913</v>
      </c>
      <c r="D853" s="43" t="s">
        <v>1989</v>
      </c>
      <c r="E853" s="45">
        <v>44789</v>
      </c>
      <c r="F853" s="45">
        <v>45146</v>
      </c>
      <c r="G853" s="46">
        <v>1980000</v>
      </c>
      <c r="H853" s="85">
        <v>2102005.9726027399</v>
      </c>
      <c r="I853" s="85">
        <v>2102005.9726027399</v>
      </c>
      <c r="J853" s="86">
        <v>4.403150378674113E-5</v>
      </c>
    </row>
    <row r="854" spans="2:10" x14ac:dyDescent="0.25">
      <c r="B854" s="42" t="s">
        <v>914</v>
      </c>
      <c r="C854" s="43" t="s">
        <v>913</v>
      </c>
      <c r="D854" s="43" t="s">
        <v>1989</v>
      </c>
      <c r="E854" s="45">
        <v>44789</v>
      </c>
      <c r="F854" s="45">
        <v>45146</v>
      </c>
      <c r="G854" s="46">
        <v>907726</v>
      </c>
      <c r="H854" s="85">
        <v>963659.33004383557</v>
      </c>
      <c r="I854" s="85">
        <v>963659.33004383557</v>
      </c>
      <c r="J854" s="86">
        <v>2.0186131720365341E-5</v>
      </c>
    </row>
    <row r="855" spans="2:10" x14ac:dyDescent="0.25">
      <c r="B855" s="42" t="s">
        <v>914</v>
      </c>
      <c r="C855" s="43" t="s">
        <v>913</v>
      </c>
      <c r="D855" s="43" t="s">
        <v>1989</v>
      </c>
      <c r="E855" s="45">
        <v>44796</v>
      </c>
      <c r="F855" s="45">
        <v>45146</v>
      </c>
      <c r="G855" s="46">
        <v>3508312</v>
      </c>
      <c r="H855" s="85">
        <v>3720252.4920547944</v>
      </c>
      <c r="I855" s="85">
        <v>3720252.4920547944</v>
      </c>
      <c r="J855" s="86">
        <v>7.8018309653065326E-5</v>
      </c>
    </row>
    <row r="856" spans="2:10" x14ac:dyDescent="0.25">
      <c r="B856" s="42" t="s">
        <v>914</v>
      </c>
      <c r="C856" s="43" t="s">
        <v>913</v>
      </c>
      <c r="D856" s="43" t="s">
        <v>1989</v>
      </c>
      <c r="E856" s="45">
        <v>44796</v>
      </c>
      <c r="F856" s="45">
        <v>45146</v>
      </c>
      <c r="G856" s="46">
        <v>3378375</v>
      </c>
      <c r="H856" s="85">
        <v>3582465.8732876712</v>
      </c>
      <c r="I856" s="85">
        <v>3582465.8732876712</v>
      </c>
      <c r="J856" s="86">
        <v>7.5128753336127044E-5</v>
      </c>
    </row>
    <row r="857" spans="2:10" x14ac:dyDescent="0.25">
      <c r="B857" s="42" t="s">
        <v>914</v>
      </c>
      <c r="C857" s="43" t="s">
        <v>913</v>
      </c>
      <c r="D857" s="43" t="s">
        <v>1989</v>
      </c>
      <c r="E857" s="45">
        <v>44797</v>
      </c>
      <c r="F857" s="45">
        <v>45146</v>
      </c>
      <c r="G857" s="46">
        <v>3508312</v>
      </c>
      <c r="H857" s="85">
        <v>3719646.9477917808</v>
      </c>
      <c r="I857" s="85">
        <v>3719646.9477917808</v>
      </c>
      <c r="J857" s="86">
        <v>7.8018309653065326E-5</v>
      </c>
    </row>
    <row r="858" spans="2:10" x14ac:dyDescent="0.25">
      <c r="B858" s="42" t="s">
        <v>914</v>
      </c>
      <c r="C858" s="43" t="s">
        <v>913</v>
      </c>
      <c r="D858" s="43" t="s">
        <v>1989</v>
      </c>
      <c r="E858" s="45">
        <v>44797</v>
      </c>
      <c r="F858" s="45">
        <v>45146</v>
      </c>
      <c r="G858" s="46">
        <v>3508312</v>
      </c>
      <c r="H858" s="85">
        <v>3719646.9477917808</v>
      </c>
      <c r="I858" s="85">
        <v>3719646.9477917808</v>
      </c>
      <c r="J858" s="86">
        <v>7.8018309653065326E-5</v>
      </c>
    </row>
    <row r="859" spans="2:10" x14ac:dyDescent="0.25">
      <c r="B859" s="42" t="s">
        <v>914</v>
      </c>
      <c r="C859" s="43" t="s">
        <v>913</v>
      </c>
      <c r="D859" s="43" t="s">
        <v>1989</v>
      </c>
      <c r="E859" s="45">
        <v>44797</v>
      </c>
      <c r="F859" s="45">
        <v>45146</v>
      </c>
      <c r="G859" s="46">
        <v>3508312</v>
      </c>
      <c r="H859" s="85">
        <v>3719646.9477917808</v>
      </c>
      <c r="I859" s="85">
        <v>3719646.9477917808</v>
      </c>
      <c r="J859" s="86">
        <v>7.8018309653065326E-5</v>
      </c>
    </row>
    <row r="860" spans="2:10" x14ac:dyDescent="0.25">
      <c r="B860" s="42" t="s">
        <v>914</v>
      </c>
      <c r="C860" s="43" t="s">
        <v>913</v>
      </c>
      <c r="D860" s="43" t="s">
        <v>1989</v>
      </c>
      <c r="E860" s="45">
        <v>44806</v>
      </c>
      <c r="F860" s="45">
        <v>45146</v>
      </c>
      <c r="G860" s="46">
        <v>6040980</v>
      </c>
      <c r="H860" s="85">
        <v>6395494.4975342462</v>
      </c>
      <c r="I860" s="85">
        <v>6395494.4975342462</v>
      </c>
      <c r="J860" s="86">
        <v>1.3434011805334717E-4</v>
      </c>
    </row>
    <row r="861" spans="2:10" x14ac:dyDescent="0.25">
      <c r="B861" s="42" t="s">
        <v>914</v>
      </c>
      <c r="C861" s="43" t="s">
        <v>913</v>
      </c>
      <c r="D861" s="43" t="s">
        <v>1989</v>
      </c>
      <c r="E861" s="45">
        <v>44806</v>
      </c>
      <c r="F861" s="45">
        <v>45146</v>
      </c>
      <c r="G861" s="46">
        <v>3508312</v>
      </c>
      <c r="H861" s="85">
        <v>3714197.0494246576</v>
      </c>
      <c r="I861" s="85">
        <v>3714197.0494246576</v>
      </c>
      <c r="J861" s="86">
        <v>7.8018309653065326E-5</v>
      </c>
    </row>
    <row r="862" spans="2:10" x14ac:dyDescent="0.25">
      <c r="B862" s="42" t="s">
        <v>914</v>
      </c>
      <c r="C862" s="43" t="s">
        <v>913</v>
      </c>
      <c r="D862" s="43" t="s">
        <v>1989</v>
      </c>
      <c r="E862" s="45">
        <v>44812</v>
      </c>
      <c r="F862" s="45">
        <v>45146</v>
      </c>
      <c r="G862" s="46">
        <v>3508312</v>
      </c>
      <c r="H862" s="85">
        <v>3710563.7838465753</v>
      </c>
      <c r="I862" s="85">
        <v>3710563.7838465753</v>
      </c>
      <c r="J862" s="86">
        <v>7.8018309653065326E-5</v>
      </c>
    </row>
    <row r="863" spans="2:10" x14ac:dyDescent="0.25">
      <c r="B863" s="42" t="s">
        <v>914</v>
      </c>
      <c r="C863" s="43" t="s">
        <v>913</v>
      </c>
      <c r="D863" s="43" t="s">
        <v>1989</v>
      </c>
      <c r="E863" s="45">
        <v>44812</v>
      </c>
      <c r="F863" s="45">
        <v>45146</v>
      </c>
      <c r="G863" s="46">
        <v>3508312</v>
      </c>
      <c r="H863" s="85">
        <v>3710563.7838465753</v>
      </c>
      <c r="I863" s="85">
        <v>3710563.7838465753</v>
      </c>
      <c r="J863" s="86">
        <v>7.8018309653065326E-5</v>
      </c>
    </row>
    <row r="864" spans="2:10" x14ac:dyDescent="0.25">
      <c r="B864" s="42" t="s">
        <v>914</v>
      </c>
      <c r="C864" s="43" t="s">
        <v>913</v>
      </c>
      <c r="D864" s="43" t="s">
        <v>1989</v>
      </c>
      <c r="E864" s="45">
        <v>44817</v>
      </c>
      <c r="F864" s="45">
        <v>45146</v>
      </c>
      <c r="G864" s="46">
        <v>3378375</v>
      </c>
      <c r="H864" s="85">
        <v>3570220.4208904109</v>
      </c>
      <c r="I864" s="85">
        <v>3570220.4208904109</v>
      </c>
      <c r="J864" s="86">
        <v>7.5128753336127044E-5</v>
      </c>
    </row>
    <row r="865" spans="2:10" x14ac:dyDescent="0.25">
      <c r="B865" s="42" t="s">
        <v>914</v>
      </c>
      <c r="C865" s="43" t="s">
        <v>913</v>
      </c>
      <c r="D865" s="43" t="s">
        <v>1989</v>
      </c>
      <c r="E865" s="45">
        <v>44790</v>
      </c>
      <c r="F865" s="45">
        <v>45146</v>
      </c>
      <c r="G865" s="46">
        <v>1559250</v>
      </c>
      <c r="H865" s="85">
        <v>1655060.5726027398</v>
      </c>
      <c r="I865" s="85">
        <v>1655060.5726027398</v>
      </c>
      <c r="J865" s="86">
        <v>3.4674809232058635E-5</v>
      </c>
    </row>
    <row r="866" spans="2:10" x14ac:dyDescent="0.25">
      <c r="B866" s="42" t="s">
        <v>914</v>
      </c>
      <c r="C866" s="43" t="s">
        <v>913</v>
      </c>
      <c r="D866" s="43" t="s">
        <v>1989</v>
      </c>
      <c r="E866" s="45">
        <v>44790</v>
      </c>
      <c r="F866" s="45">
        <v>45146</v>
      </c>
      <c r="G866" s="46">
        <v>3638250</v>
      </c>
      <c r="H866" s="85">
        <v>3861808.0027397261</v>
      </c>
      <c r="I866" s="85">
        <v>3861808.0027397261</v>
      </c>
      <c r="J866" s="86">
        <v>8.0907888208136817E-5</v>
      </c>
    </row>
    <row r="867" spans="2:10" x14ac:dyDescent="0.25">
      <c r="B867" s="42" t="s">
        <v>914</v>
      </c>
      <c r="C867" s="43" t="s">
        <v>913</v>
      </c>
      <c r="D867" s="43" t="s">
        <v>1989</v>
      </c>
      <c r="E867" s="45">
        <v>44825</v>
      </c>
      <c r="F867" s="45">
        <v>45146</v>
      </c>
      <c r="G867" s="46">
        <v>3508312</v>
      </c>
      <c r="H867" s="85">
        <v>3702691.7084273971</v>
      </c>
      <c r="I867" s="85">
        <v>3702691.7084273971</v>
      </c>
      <c r="J867" s="86">
        <v>7.8018309653065326E-5</v>
      </c>
    </row>
    <row r="868" spans="2:10" x14ac:dyDescent="0.25">
      <c r="B868" s="42" t="s">
        <v>914</v>
      </c>
      <c r="C868" s="43" t="s">
        <v>913</v>
      </c>
      <c r="D868" s="43" t="s">
        <v>1989</v>
      </c>
      <c r="E868" s="45">
        <v>44827</v>
      </c>
      <c r="F868" s="45">
        <v>45146</v>
      </c>
      <c r="G868" s="46">
        <v>3508312</v>
      </c>
      <c r="H868" s="85">
        <v>3701480.6199013698</v>
      </c>
      <c r="I868" s="85">
        <v>3701480.6199013698</v>
      </c>
      <c r="J868" s="86">
        <v>7.8018309653065326E-5</v>
      </c>
    </row>
    <row r="869" spans="2:10" x14ac:dyDescent="0.25">
      <c r="B869" s="42" t="s">
        <v>914</v>
      </c>
      <c r="C869" s="43" t="s">
        <v>913</v>
      </c>
      <c r="D869" s="43" t="s">
        <v>1989</v>
      </c>
      <c r="E869" s="45">
        <v>44815</v>
      </c>
      <c r="F869" s="45">
        <v>45146</v>
      </c>
      <c r="G869" s="46">
        <v>3378375</v>
      </c>
      <c r="H869" s="85">
        <v>3571386.6544520548</v>
      </c>
      <c r="I869" s="85">
        <v>3571386.6544520548</v>
      </c>
      <c r="J869" s="86">
        <v>7.5128753336127044E-5</v>
      </c>
    </row>
    <row r="870" spans="2:10" x14ac:dyDescent="0.25">
      <c r="B870" s="42" t="s">
        <v>914</v>
      </c>
      <c r="C870" s="43" t="s">
        <v>913</v>
      </c>
      <c r="D870" s="43" t="s">
        <v>1989</v>
      </c>
      <c r="E870" s="45">
        <v>44820</v>
      </c>
      <c r="F870" s="45">
        <v>45146</v>
      </c>
      <c r="G870" s="46">
        <v>3508312.5</v>
      </c>
      <c r="H870" s="85">
        <v>3705719.9578767121</v>
      </c>
      <c r="I870" s="85">
        <v>3705719.9578767121</v>
      </c>
      <c r="J870" s="86">
        <v>7.8018320772131931E-5</v>
      </c>
    </row>
    <row r="871" spans="2:10" x14ac:dyDescent="0.25">
      <c r="B871" s="42" t="s">
        <v>914</v>
      </c>
      <c r="C871" s="43" t="s">
        <v>913</v>
      </c>
      <c r="D871" s="43" t="s">
        <v>1989</v>
      </c>
      <c r="E871" s="45">
        <v>44856</v>
      </c>
      <c r="F871" s="45">
        <v>45146</v>
      </c>
      <c r="G871" s="46">
        <v>3508312.5</v>
      </c>
      <c r="H871" s="85">
        <v>3683920.36130137</v>
      </c>
      <c r="I871" s="85">
        <v>3683920.36130137</v>
      </c>
      <c r="J871" s="86">
        <v>7.8018320772131931E-5</v>
      </c>
    </row>
    <row r="872" spans="2:10" x14ac:dyDescent="0.25">
      <c r="B872" s="42" t="s">
        <v>914</v>
      </c>
      <c r="C872" s="43" t="s">
        <v>913</v>
      </c>
      <c r="D872" s="43" t="s">
        <v>1989</v>
      </c>
      <c r="E872" s="45">
        <v>44856</v>
      </c>
      <c r="F872" s="45">
        <v>45146</v>
      </c>
      <c r="G872" s="46">
        <v>3508312.5</v>
      </c>
      <c r="H872" s="85">
        <v>3683920.36130137</v>
      </c>
      <c r="I872" s="85">
        <v>3683920.36130137</v>
      </c>
      <c r="J872" s="86">
        <v>7.8018320772131931E-5</v>
      </c>
    </row>
    <row r="873" spans="2:10" x14ac:dyDescent="0.25">
      <c r="B873" s="42" t="s">
        <v>914</v>
      </c>
      <c r="C873" s="43" t="s">
        <v>913</v>
      </c>
      <c r="D873" s="43" t="s">
        <v>1989</v>
      </c>
      <c r="E873" s="45">
        <v>44830</v>
      </c>
      <c r="F873" s="45">
        <v>45146</v>
      </c>
      <c r="G873" s="46">
        <v>3508312.5</v>
      </c>
      <c r="H873" s="85">
        <v>3699664.5143835614</v>
      </c>
      <c r="I873" s="85">
        <v>3699664.5143835614</v>
      </c>
      <c r="J873" s="86">
        <v>7.8018320772131931E-5</v>
      </c>
    </row>
    <row r="874" spans="2:10" x14ac:dyDescent="0.25">
      <c r="B874" s="42" t="s">
        <v>914</v>
      </c>
      <c r="C874" s="43" t="s">
        <v>913</v>
      </c>
      <c r="D874" s="43" t="s">
        <v>1989</v>
      </c>
      <c r="E874" s="45">
        <v>44866</v>
      </c>
      <c r="F874" s="45">
        <v>45146</v>
      </c>
      <c r="G874" s="46">
        <v>3508312.5</v>
      </c>
      <c r="H874" s="85">
        <v>3677864.9178082193</v>
      </c>
      <c r="I874" s="85">
        <v>3677864.9178082193</v>
      </c>
      <c r="J874" s="86">
        <v>7.8018320772131931E-5</v>
      </c>
    </row>
    <row r="875" spans="2:10" x14ac:dyDescent="0.25">
      <c r="B875" s="42" t="s">
        <v>914</v>
      </c>
      <c r="C875" s="43" t="s">
        <v>913</v>
      </c>
      <c r="D875" s="43" t="s">
        <v>1989</v>
      </c>
      <c r="E875" s="45">
        <v>44866</v>
      </c>
      <c r="F875" s="45">
        <v>45146</v>
      </c>
      <c r="G875" s="46">
        <v>0.5</v>
      </c>
      <c r="H875" s="85">
        <v>0.52416438356164385</v>
      </c>
      <c r="I875" s="85">
        <v>0.52416438356164385</v>
      </c>
      <c r="J875" s="86">
        <v>1.1119066612813416E-11</v>
      </c>
    </row>
    <row r="876" spans="2:10" x14ac:dyDescent="0.25">
      <c r="B876" s="42" t="s">
        <v>914</v>
      </c>
      <c r="C876" s="43" t="s">
        <v>913</v>
      </c>
      <c r="D876" s="43" t="s">
        <v>1989</v>
      </c>
      <c r="E876" s="45">
        <v>44866</v>
      </c>
      <c r="F876" s="45">
        <v>45146</v>
      </c>
      <c r="G876" s="46">
        <v>3508312.5</v>
      </c>
      <c r="H876" s="85">
        <v>3677864.9178082193</v>
      </c>
      <c r="I876" s="85">
        <v>3677864.9178082193</v>
      </c>
      <c r="J876" s="86">
        <v>7.8018320772131931E-5</v>
      </c>
    </row>
    <row r="877" spans="2:10" x14ac:dyDescent="0.25">
      <c r="B877" s="42" t="s">
        <v>914</v>
      </c>
      <c r="C877" s="43" t="s">
        <v>913</v>
      </c>
      <c r="D877" s="43" t="s">
        <v>1989</v>
      </c>
      <c r="E877" s="45">
        <v>44872</v>
      </c>
      <c r="F877" s="45">
        <v>45146</v>
      </c>
      <c r="G877" s="46">
        <v>3508312.5</v>
      </c>
      <c r="H877" s="85">
        <v>3674231.6517123287</v>
      </c>
      <c r="I877" s="85">
        <v>3674231.6517123287</v>
      </c>
      <c r="J877" s="86">
        <v>7.8018320772131931E-5</v>
      </c>
    </row>
    <row r="878" spans="2:10" x14ac:dyDescent="0.25">
      <c r="B878" s="42" t="s">
        <v>914</v>
      </c>
      <c r="C878" s="43" t="s">
        <v>913</v>
      </c>
      <c r="D878" s="43" t="s">
        <v>1989</v>
      </c>
      <c r="E878" s="45">
        <v>44907</v>
      </c>
      <c r="F878" s="45">
        <v>45146</v>
      </c>
      <c r="G878" s="46">
        <v>3508312.5</v>
      </c>
      <c r="H878" s="85">
        <v>3653037.5994863012</v>
      </c>
      <c r="I878" s="85">
        <v>3653037.5994863012</v>
      </c>
      <c r="J878" s="86">
        <v>7.8018320772131931E-5</v>
      </c>
    </row>
    <row r="879" spans="2:10" x14ac:dyDescent="0.25">
      <c r="B879" s="42" t="s">
        <v>914</v>
      </c>
      <c r="C879" s="43" t="s">
        <v>913</v>
      </c>
      <c r="D879" s="43" t="s">
        <v>1989</v>
      </c>
      <c r="E879" s="45">
        <v>44907</v>
      </c>
      <c r="F879" s="45">
        <v>45146</v>
      </c>
      <c r="G879" s="46">
        <v>3378375</v>
      </c>
      <c r="H879" s="85">
        <v>3517739.9106164384</v>
      </c>
      <c r="I879" s="85">
        <v>3517739.9106164384</v>
      </c>
      <c r="J879" s="86">
        <v>7.5128753336127044E-5</v>
      </c>
    </row>
    <row r="880" spans="2:10" x14ac:dyDescent="0.25">
      <c r="B880" s="42" t="s">
        <v>914</v>
      </c>
      <c r="C880" s="43" t="s">
        <v>913</v>
      </c>
      <c r="D880" s="43" t="s">
        <v>1989</v>
      </c>
      <c r="E880" s="45">
        <v>44910</v>
      </c>
      <c r="F880" s="45">
        <v>45146</v>
      </c>
      <c r="G880" s="46">
        <v>3508312.5</v>
      </c>
      <c r="H880" s="85">
        <v>3651220.9664383563</v>
      </c>
      <c r="I880" s="85">
        <v>3651220.9664383563</v>
      </c>
      <c r="J880" s="86">
        <v>7.8018320772131931E-5</v>
      </c>
    </row>
    <row r="881" spans="2:10" x14ac:dyDescent="0.25">
      <c r="B881" s="42" t="s">
        <v>914</v>
      </c>
      <c r="C881" s="43" t="s">
        <v>913</v>
      </c>
      <c r="D881" s="43" t="s">
        <v>1989</v>
      </c>
      <c r="E881" s="45">
        <v>44915</v>
      </c>
      <c r="F881" s="45">
        <v>45146</v>
      </c>
      <c r="G881" s="46">
        <v>3378375</v>
      </c>
      <c r="H881" s="85">
        <v>3513074.9763698629</v>
      </c>
      <c r="I881" s="85">
        <v>3513074.9763698629</v>
      </c>
      <c r="J881" s="86">
        <v>7.5128753336127044E-5</v>
      </c>
    </row>
    <row r="882" spans="2:10" x14ac:dyDescent="0.25">
      <c r="B882" s="42" t="s">
        <v>914</v>
      </c>
      <c r="C882" s="43" t="s">
        <v>913</v>
      </c>
      <c r="D882" s="43" t="s">
        <v>1989</v>
      </c>
      <c r="E882" s="45">
        <v>44915</v>
      </c>
      <c r="F882" s="45">
        <v>45146</v>
      </c>
      <c r="G882" s="46">
        <v>3508312.5</v>
      </c>
      <c r="H882" s="85">
        <v>3648193.2446917808</v>
      </c>
      <c r="I882" s="85">
        <v>3648193.2446917808</v>
      </c>
      <c r="J882" s="86">
        <v>7.8018320772131931E-5</v>
      </c>
    </row>
    <row r="883" spans="2:10" x14ac:dyDescent="0.25">
      <c r="B883" s="42" t="s">
        <v>914</v>
      </c>
      <c r="C883" s="43" t="s">
        <v>913</v>
      </c>
      <c r="D883" s="43" t="s">
        <v>1989</v>
      </c>
      <c r="E883" s="45">
        <v>44921</v>
      </c>
      <c r="F883" s="45">
        <v>45146</v>
      </c>
      <c r="G883" s="46">
        <v>3508312.5</v>
      </c>
      <c r="H883" s="85">
        <v>3644559.9785958906</v>
      </c>
      <c r="I883" s="85">
        <v>3644559.9785958906</v>
      </c>
      <c r="J883" s="86">
        <v>7.8018320772131931E-5</v>
      </c>
    </row>
    <row r="884" spans="2:10" x14ac:dyDescent="0.25">
      <c r="B884" s="42" t="s">
        <v>914</v>
      </c>
      <c r="C884" s="43" t="s">
        <v>913</v>
      </c>
      <c r="D884" s="43" t="s">
        <v>1989</v>
      </c>
      <c r="E884" s="45">
        <v>44929</v>
      </c>
      <c r="F884" s="45">
        <v>45146</v>
      </c>
      <c r="G884" s="46">
        <v>3508312.5</v>
      </c>
      <c r="H884" s="85">
        <v>3639715.6238013697</v>
      </c>
      <c r="I884" s="85">
        <v>3639715.6238013697</v>
      </c>
      <c r="J884" s="86">
        <v>7.8018320772131931E-5</v>
      </c>
    </row>
    <row r="885" spans="2:10" x14ac:dyDescent="0.25">
      <c r="B885" s="42" t="s">
        <v>914</v>
      </c>
      <c r="C885" s="43" t="s">
        <v>913</v>
      </c>
      <c r="D885" s="43" t="s">
        <v>1989</v>
      </c>
      <c r="E885" s="45">
        <v>44930</v>
      </c>
      <c r="F885" s="45">
        <v>45146</v>
      </c>
      <c r="G885" s="46">
        <v>3378375</v>
      </c>
      <c r="H885" s="85">
        <v>3504328.2246575342</v>
      </c>
      <c r="I885" s="85">
        <v>3504328.2246575342</v>
      </c>
      <c r="J885" s="86">
        <v>7.5128753336127044E-5</v>
      </c>
    </row>
    <row r="886" spans="2:10" x14ac:dyDescent="0.25">
      <c r="B886" s="42" t="s">
        <v>914</v>
      </c>
      <c r="C886" s="43" t="s">
        <v>913</v>
      </c>
      <c r="D886" s="43" t="s">
        <v>1989</v>
      </c>
      <c r="E886" s="45">
        <v>44932</v>
      </c>
      <c r="F886" s="45">
        <v>45146</v>
      </c>
      <c r="G886" s="46">
        <v>3378375</v>
      </c>
      <c r="H886" s="85">
        <v>3503161.9910958903</v>
      </c>
      <c r="I886" s="85">
        <v>3503161.9910958903</v>
      </c>
      <c r="J886" s="86">
        <v>7.5128753336127044E-5</v>
      </c>
    </row>
    <row r="887" spans="2:10" x14ac:dyDescent="0.25">
      <c r="B887" s="42" t="s">
        <v>914</v>
      </c>
      <c r="C887" s="43" t="s">
        <v>913</v>
      </c>
      <c r="D887" s="43" t="s">
        <v>1989</v>
      </c>
      <c r="E887" s="45">
        <v>44986</v>
      </c>
      <c r="F887" s="45">
        <v>45146</v>
      </c>
      <c r="G887" s="46">
        <v>3508313</v>
      </c>
      <c r="H887" s="85">
        <v>3605200.1096986299</v>
      </c>
      <c r="I887" s="85">
        <v>3605200.1096986299</v>
      </c>
      <c r="J887" s="86">
        <v>7.8018331891198549E-5</v>
      </c>
    </row>
    <row r="888" spans="2:10" x14ac:dyDescent="0.25">
      <c r="B888" s="42" t="s">
        <v>618</v>
      </c>
      <c r="C888" s="43" t="s">
        <v>617</v>
      </c>
      <c r="D888" s="43" t="s">
        <v>1989</v>
      </c>
      <c r="E888" s="45">
        <v>44797</v>
      </c>
      <c r="F888" s="45">
        <v>45146</v>
      </c>
      <c r="G888" s="46">
        <v>938500</v>
      </c>
      <c r="H888" s="85">
        <v>995033.69726027397</v>
      </c>
      <c r="I888" s="85">
        <v>995033.69726027397</v>
      </c>
      <c r="J888" s="86">
        <v>2.0870488032250783E-5</v>
      </c>
    </row>
    <row r="889" spans="2:10" x14ac:dyDescent="0.25">
      <c r="B889" s="42" t="s">
        <v>1130</v>
      </c>
      <c r="C889" s="43" t="s">
        <v>1129</v>
      </c>
      <c r="D889" s="43" t="s">
        <v>1989</v>
      </c>
      <c r="E889" s="45">
        <v>44854</v>
      </c>
      <c r="F889" s="45">
        <v>45146</v>
      </c>
      <c r="G889" s="46">
        <v>2476500</v>
      </c>
      <c r="H889" s="85">
        <v>2601315.6</v>
      </c>
      <c r="I889" s="85">
        <v>2601315.6</v>
      </c>
      <c r="J889" s="86">
        <v>5.5072736933264849E-5</v>
      </c>
    </row>
    <row r="890" spans="2:10" x14ac:dyDescent="0.25">
      <c r="B890" s="42" t="s">
        <v>1130</v>
      </c>
      <c r="C890" s="43" t="s">
        <v>1129</v>
      </c>
      <c r="D890" s="43" t="s">
        <v>1989</v>
      </c>
      <c r="E890" s="45">
        <v>44860</v>
      </c>
      <c r="F890" s="45">
        <v>45146</v>
      </c>
      <c r="G890" s="46">
        <v>3900000</v>
      </c>
      <c r="H890" s="85">
        <v>4092521.0958904112</v>
      </c>
      <c r="I890" s="85">
        <v>4092521.0958904112</v>
      </c>
      <c r="J890" s="86">
        <v>8.6728719579944649E-5</v>
      </c>
    </row>
    <row r="891" spans="2:10" x14ac:dyDescent="0.25">
      <c r="B891" s="42" t="s">
        <v>600</v>
      </c>
      <c r="C891" s="43" t="s">
        <v>599</v>
      </c>
      <c r="D891" s="43" t="s">
        <v>1989</v>
      </c>
      <c r="E891" s="45">
        <v>42994</v>
      </c>
      <c r="F891" s="45">
        <v>45146</v>
      </c>
      <c r="G891" s="46">
        <v>1500000</v>
      </c>
      <c r="H891" s="85">
        <v>2057161.6438356163</v>
      </c>
      <c r="I891" s="85">
        <v>2057161.6438356163</v>
      </c>
      <c r="J891" s="86">
        <v>3.3357199838440249E-5</v>
      </c>
    </row>
    <row r="892" spans="2:10" x14ac:dyDescent="0.25">
      <c r="B892" s="42" t="s">
        <v>600</v>
      </c>
      <c r="C892" s="43" t="s">
        <v>599</v>
      </c>
      <c r="D892" s="43" t="s">
        <v>1989</v>
      </c>
      <c r="E892" s="45">
        <v>43026</v>
      </c>
      <c r="F892" s="45">
        <v>45146</v>
      </c>
      <c r="G892" s="46">
        <v>1500000</v>
      </c>
      <c r="H892" s="85">
        <v>2048876.7123287669</v>
      </c>
      <c r="I892" s="85">
        <v>2048876.7123287669</v>
      </c>
      <c r="J892" s="86">
        <v>3.3357199838440249E-5</v>
      </c>
    </row>
    <row r="893" spans="2:10" x14ac:dyDescent="0.25">
      <c r="B893" s="42" t="s">
        <v>600</v>
      </c>
      <c r="C893" s="43" t="s">
        <v>599</v>
      </c>
      <c r="D893" s="43" t="s">
        <v>1989</v>
      </c>
      <c r="E893" s="45">
        <v>43057</v>
      </c>
      <c r="F893" s="45">
        <v>45146</v>
      </c>
      <c r="G893" s="46">
        <v>1500000</v>
      </c>
      <c r="H893" s="85">
        <v>2040850.6849315069</v>
      </c>
      <c r="I893" s="85">
        <v>2040850.6849315069</v>
      </c>
      <c r="J893" s="86">
        <v>3.3357199838440249E-5</v>
      </c>
    </row>
    <row r="894" spans="2:10" x14ac:dyDescent="0.25">
      <c r="B894" s="42" t="s">
        <v>600</v>
      </c>
      <c r="C894" s="43" t="s">
        <v>599</v>
      </c>
      <c r="D894" s="43" t="s">
        <v>1989</v>
      </c>
      <c r="E894" s="45">
        <v>43093</v>
      </c>
      <c r="F894" s="45">
        <v>45146</v>
      </c>
      <c r="G894" s="46">
        <v>1500000</v>
      </c>
      <c r="H894" s="85">
        <v>2031530.1369863013</v>
      </c>
      <c r="I894" s="85">
        <v>2031530.1369863013</v>
      </c>
      <c r="J894" s="86">
        <v>3.3357199838440249E-5</v>
      </c>
    </row>
    <row r="895" spans="2:10" x14ac:dyDescent="0.25">
      <c r="B895" s="42" t="s">
        <v>600</v>
      </c>
      <c r="C895" s="43" t="s">
        <v>599</v>
      </c>
      <c r="D895" s="43" t="s">
        <v>1989</v>
      </c>
      <c r="E895" s="45">
        <v>43208</v>
      </c>
      <c r="F895" s="45">
        <v>45146</v>
      </c>
      <c r="G895" s="46">
        <v>1500000</v>
      </c>
      <c r="H895" s="85">
        <v>2001756.1643835616</v>
      </c>
      <c r="I895" s="85">
        <v>2001756.1643835616</v>
      </c>
      <c r="J895" s="86">
        <v>3.3357199838440249E-5</v>
      </c>
    </row>
    <row r="896" spans="2:10" x14ac:dyDescent="0.25">
      <c r="B896" s="42" t="s">
        <v>600</v>
      </c>
      <c r="C896" s="43" t="s">
        <v>599</v>
      </c>
      <c r="D896" s="43" t="s">
        <v>1989</v>
      </c>
      <c r="E896" s="45">
        <v>43279</v>
      </c>
      <c r="F896" s="45">
        <v>45146</v>
      </c>
      <c r="G896" s="46">
        <v>1500000</v>
      </c>
      <c r="H896" s="85">
        <v>1983373.9726027397</v>
      </c>
      <c r="I896" s="85">
        <v>1983373.9726027397</v>
      </c>
      <c r="J896" s="86">
        <v>3.3357199838440249E-5</v>
      </c>
    </row>
    <row r="897" spans="2:10" x14ac:dyDescent="0.25">
      <c r="B897" s="42" t="s">
        <v>600</v>
      </c>
      <c r="C897" s="43" t="s">
        <v>599</v>
      </c>
      <c r="D897" s="43" t="s">
        <v>1989</v>
      </c>
      <c r="E897" s="45">
        <v>43345</v>
      </c>
      <c r="F897" s="45">
        <v>45146</v>
      </c>
      <c r="G897" s="46">
        <v>1500000</v>
      </c>
      <c r="H897" s="85">
        <v>1966286.3013698631</v>
      </c>
      <c r="I897" s="85">
        <v>1966286.3013698631</v>
      </c>
      <c r="J897" s="86">
        <v>3.3357199838440249E-5</v>
      </c>
    </row>
    <row r="898" spans="2:10" x14ac:dyDescent="0.25">
      <c r="B898" s="42" t="s">
        <v>288</v>
      </c>
      <c r="C898" s="43" t="s">
        <v>287</v>
      </c>
      <c r="D898" s="43" t="s">
        <v>1989</v>
      </c>
      <c r="E898" s="45">
        <v>42334</v>
      </c>
      <c r="F898" s="45">
        <v>45146</v>
      </c>
      <c r="G898" s="46">
        <v>21625</v>
      </c>
      <c r="H898" s="85">
        <v>32120.886301369861</v>
      </c>
      <c r="I898" s="85">
        <v>32120.886301369861</v>
      </c>
      <c r="J898" s="86">
        <v>4.8089963100418028E-7</v>
      </c>
    </row>
    <row r="899" spans="2:10" x14ac:dyDescent="0.25">
      <c r="B899" s="42" t="s">
        <v>288</v>
      </c>
      <c r="C899" s="43" t="s">
        <v>287</v>
      </c>
      <c r="D899" s="43" t="s">
        <v>1989</v>
      </c>
      <c r="E899" s="45">
        <v>43274</v>
      </c>
      <c r="F899" s="45">
        <v>45146</v>
      </c>
      <c r="G899" s="46">
        <v>3675452</v>
      </c>
      <c r="H899" s="85">
        <v>4863035.8549917806</v>
      </c>
      <c r="I899" s="85">
        <v>4863035.8549917806</v>
      </c>
      <c r="J899" s="86">
        <v>8.1735191240396595E-5</v>
      </c>
    </row>
    <row r="900" spans="2:10" x14ac:dyDescent="0.25">
      <c r="B900" s="42" t="s">
        <v>288</v>
      </c>
      <c r="C900" s="43" t="s">
        <v>287</v>
      </c>
      <c r="D900" s="43" t="s">
        <v>1989</v>
      </c>
      <c r="E900" s="45">
        <v>43276</v>
      </c>
      <c r="F900" s="45">
        <v>45146</v>
      </c>
      <c r="G900" s="46">
        <v>3299089</v>
      </c>
      <c r="H900" s="85">
        <v>4363926.466</v>
      </c>
      <c r="I900" s="85">
        <v>4363926.466</v>
      </c>
      <c r="J900" s="86">
        <v>7.3365580705200004E-5</v>
      </c>
    </row>
    <row r="901" spans="2:10" x14ac:dyDescent="0.25">
      <c r="B901" s="42" t="s">
        <v>288</v>
      </c>
      <c r="C901" s="43" t="s">
        <v>287</v>
      </c>
      <c r="D901" s="43" t="s">
        <v>1989</v>
      </c>
      <c r="E901" s="45">
        <v>43281</v>
      </c>
      <c r="F901" s="45">
        <v>45146</v>
      </c>
      <c r="G901" s="46">
        <v>472051.58</v>
      </c>
      <c r="H901" s="85">
        <v>624006.92353999999</v>
      </c>
      <c r="I901" s="85">
        <v>624006.92353999999</v>
      </c>
      <c r="J901" s="86">
        <v>1.0497545925407643E-5</v>
      </c>
    </row>
    <row r="902" spans="2:10" x14ac:dyDescent="0.25">
      <c r="B902" s="42" t="s">
        <v>288</v>
      </c>
      <c r="C902" s="43" t="s">
        <v>287</v>
      </c>
      <c r="D902" s="43" t="s">
        <v>1989</v>
      </c>
      <c r="E902" s="45">
        <v>43297</v>
      </c>
      <c r="F902" s="45">
        <v>45146</v>
      </c>
      <c r="G902" s="46">
        <v>9556176</v>
      </c>
      <c r="H902" s="85">
        <v>12605957.571813699</v>
      </c>
      <c r="I902" s="85">
        <v>12605957.571813699</v>
      </c>
      <c r="J902" s="86">
        <v>2.125115150155377E-4</v>
      </c>
    </row>
    <row r="903" spans="2:10" x14ac:dyDescent="0.25">
      <c r="B903" s="42" t="s">
        <v>288</v>
      </c>
      <c r="C903" s="43" t="s">
        <v>287</v>
      </c>
      <c r="D903" s="43" t="s">
        <v>1989</v>
      </c>
      <c r="E903" s="45">
        <v>43297</v>
      </c>
      <c r="F903" s="45">
        <v>45146</v>
      </c>
      <c r="G903" s="46">
        <v>154414.39999999999</v>
      </c>
      <c r="H903" s="85">
        <v>203694.5923638356</v>
      </c>
      <c r="I903" s="85">
        <v>203694.5923638356</v>
      </c>
      <c r="J903" s="86">
        <v>3.4338879991552315E-6</v>
      </c>
    </row>
    <row r="904" spans="2:10" x14ac:dyDescent="0.25">
      <c r="B904" s="42" t="s">
        <v>288</v>
      </c>
      <c r="C904" s="43" t="s">
        <v>287</v>
      </c>
      <c r="D904" s="43" t="s">
        <v>1989</v>
      </c>
      <c r="E904" s="45">
        <v>43298</v>
      </c>
      <c r="F904" s="45">
        <v>45146</v>
      </c>
      <c r="G904" s="46">
        <v>1625375</v>
      </c>
      <c r="H904" s="85">
        <v>2143820.6410958902</v>
      </c>
      <c r="I904" s="85">
        <v>2143820.6410958902</v>
      </c>
      <c r="J904" s="86">
        <v>3.6145305791603214E-5</v>
      </c>
    </row>
    <row r="905" spans="2:10" x14ac:dyDescent="0.25">
      <c r="B905" s="42" t="s">
        <v>288</v>
      </c>
      <c r="C905" s="43" t="s">
        <v>287</v>
      </c>
      <c r="D905" s="43" t="s">
        <v>1989</v>
      </c>
      <c r="E905" s="45">
        <v>43323</v>
      </c>
      <c r="F905" s="45">
        <v>45146</v>
      </c>
      <c r="G905" s="46">
        <v>3998.4</v>
      </c>
      <c r="H905" s="85">
        <v>5256.5157304109589</v>
      </c>
      <c r="I905" s="85">
        <v>5256.5157304109589</v>
      </c>
      <c r="J905" s="86">
        <v>8.8916951889346328E-8</v>
      </c>
    </row>
    <row r="906" spans="2:10" x14ac:dyDescent="0.25">
      <c r="B906" s="42" t="s">
        <v>288</v>
      </c>
      <c r="C906" s="43" t="s">
        <v>287</v>
      </c>
      <c r="D906" s="43" t="s">
        <v>1989</v>
      </c>
      <c r="E906" s="45">
        <v>43334</v>
      </c>
      <c r="F906" s="45">
        <v>45146</v>
      </c>
      <c r="G906" s="46">
        <v>517316.8</v>
      </c>
      <c r="H906" s="85">
        <v>679110.81813917798</v>
      </c>
      <c r="I906" s="85">
        <v>679110.81813917798</v>
      </c>
      <c r="J906" s="86">
        <v>1.1504159918254951E-5</v>
      </c>
    </row>
    <row r="907" spans="2:10" x14ac:dyDescent="0.25">
      <c r="B907" s="42" t="s">
        <v>288</v>
      </c>
      <c r="C907" s="43" t="s">
        <v>287</v>
      </c>
      <c r="D907" s="43" t="s">
        <v>1989</v>
      </c>
      <c r="E907" s="45">
        <v>43339</v>
      </c>
      <c r="F907" s="45">
        <v>45146</v>
      </c>
      <c r="G907" s="46">
        <v>646646</v>
      </c>
      <c r="H907" s="85">
        <v>848330.45831780822</v>
      </c>
      <c r="I907" s="85">
        <v>848330.45831780822</v>
      </c>
      <c r="J907" s="86">
        <v>1.4380199897818689E-5</v>
      </c>
    </row>
    <row r="908" spans="2:10" x14ac:dyDescent="0.25">
      <c r="B908" s="42" t="s">
        <v>288</v>
      </c>
      <c r="C908" s="43" t="s">
        <v>287</v>
      </c>
      <c r="D908" s="43" t="s">
        <v>1989</v>
      </c>
      <c r="E908" s="45">
        <v>43342</v>
      </c>
      <c r="F908" s="45">
        <v>45146</v>
      </c>
      <c r="G908" s="46">
        <v>452652.2</v>
      </c>
      <c r="H908" s="85">
        <v>593596.93379287678</v>
      </c>
      <c r="I908" s="85">
        <v>593596.93379287678</v>
      </c>
      <c r="J908" s="86">
        <v>1.0066139928473082E-5</v>
      </c>
    </row>
    <row r="909" spans="2:10" x14ac:dyDescent="0.25">
      <c r="B909" s="42" t="s">
        <v>288</v>
      </c>
      <c r="C909" s="43" t="s">
        <v>287</v>
      </c>
      <c r="D909" s="43" t="s">
        <v>1989</v>
      </c>
      <c r="E909" s="45">
        <v>43342</v>
      </c>
      <c r="F909" s="45">
        <v>45146</v>
      </c>
      <c r="G909" s="46">
        <v>2940362</v>
      </c>
      <c r="H909" s="85">
        <v>3855918.2247232874</v>
      </c>
      <c r="I909" s="85">
        <v>3855918.2247232874</v>
      </c>
      <c r="J909" s="86">
        <v>6.538816188757056E-5</v>
      </c>
    </row>
    <row r="910" spans="2:10" x14ac:dyDescent="0.25">
      <c r="B910" s="42" t="s">
        <v>288</v>
      </c>
      <c r="C910" s="43" t="s">
        <v>287</v>
      </c>
      <c r="D910" s="43" t="s">
        <v>1989</v>
      </c>
      <c r="E910" s="45">
        <v>43349</v>
      </c>
      <c r="F910" s="45">
        <v>45146</v>
      </c>
      <c r="G910" s="46">
        <v>387987.6</v>
      </c>
      <c r="H910" s="85">
        <v>508328.5977632876</v>
      </c>
      <c r="I910" s="85">
        <v>508328.5977632876</v>
      </c>
      <c r="J910" s="86">
        <v>8.6281199386912125E-6</v>
      </c>
    </row>
    <row r="911" spans="2:10" x14ac:dyDescent="0.25">
      <c r="B911" s="42" t="s">
        <v>288</v>
      </c>
      <c r="C911" s="43" t="s">
        <v>287</v>
      </c>
      <c r="D911" s="43" t="s">
        <v>1989</v>
      </c>
      <c r="E911" s="45">
        <v>43350</v>
      </c>
      <c r="F911" s="45">
        <v>45146</v>
      </c>
      <c r="G911" s="46">
        <v>258658.4</v>
      </c>
      <c r="H911" s="85">
        <v>338841.0866936986</v>
      </c>
      <c r="I911" s="85">
        <v>338841.0866936986</v>
      </c>
      <c r="J911" s="86">
        <v>5.7520799591274753E-6</v>
      </c>
    </row>
    <row r="912" spans="2:10" x14ac:dyDescent="0.25">
      <c r="B912" s="42" t="s">
        <v>288</v>
      </c>
      <c r="C912" s="43" t="s">
        <v>287</v>
      </c>
      <c r="D912" s="43" t="s">
        <v>1989</v>
      </c>
      <c r="E912" s="45">
        <v>43352</v>
      </c>
      <c r="F912" s="45">
        <v>45146</v>
      </c>
      <c r="G912" s="46">
        <v>646646</v>
      </c>
      <c r="H912" s="85">
        <v>846879.49099178077</v>
      </c>
      <c r="I912" s="85">
        <v>846879.49099178077</v>
      </c>
      <c r="J912" s="86">
        <v>1.4380199897818689E-5</v>
      </c>
    </row>
    <row r="913" spans="2:10" x14ac:dyDescent="0.25">
      <c r="B913" s="42" t="s">
        <v>288</v>
      </c>
      <c r="C913" s="43" t="s">
        <v>287</v>
      </c>
      <c r="D913" s="43" t="s">
        <v>1989</v>
      </c>
      <c r="E913" s="45">
        <v>43355</v>
      </c>
      <c r="F913" s="45">
        <v>45146</v>
      </c>
      <c r="G913" s="46">
        <v>1470180</v>
      </c>
      <c r="H913" s="85">
        <v>1924658.9587397259</v>
      </c>
      <c r="I913" s="85">
        <v>1924658.9587397259</v>
      </c>
      <c r="J913" s="86">
        <v>3.2694058705652057E-5</v>
      </c>
    </row>
    <row r="914" spans="2:10" x14ac:dyDescent="0.25">
      <c r="B914" s="42" t="s">
        <v>288</v>
      </c>
      <c r="C914" s="43" t="s">
        <v>287</v>
      </c>
      <c r="D914" s="43" t="s">
        <v>1989</v>
      </c>
      <c r="E914" s="45">
        <v>44561</v>
      </c>
      <c r="F914" s="45">
        <v>45146</v>
      </c>
      <c r="G914" s="46">
        <v>3573941.06</v>
      </c>
      <c r="H914" s="85">
        <v>3934811.1908665756</v>
      </c>
      <c r="I914" s="85">
        <v>3934811.1908665756</v>
      </c>
      <c r="J914" s="86">
        <v>7.9477777432817977E-5</v>
      </c>
    </row>
    <row r="915" spans="2:10" x14ac:dyDescent="0.25">
      <c r="B915" s="42" t="s">
        <v>288</v>
      </c>
      <c r="C915" s="43" t="s">
        <v>287</v>
      </c>
      <c r="D915" s="43" t="s">
        <v>1989</v>
      </c>
      <c r="E915" s="45">
        <v>44926</v>
      </c>
      <c r="F915" s="45">
        <v>45146</v>
      </c>
      <c r="G915" s="46">
        <v>4136586.12</v>
      </c>
      <c r="H915" s="85">
        <v>4293663.0614334252</v>
      </c>
      <c r="I915" s="85">
        <v>4293663.0614334252</v>
      </c>
      <c r="J915" s="86">
        <v>9.1989953235838777E-5</v>
      </c>
    </row>
    <row r="916" spans="2:10" x14ac:dyDescent="0.25">
      <c r="B916" s="42" t="s">
        <v>1085</v>
      </c>
      <c r="C916" s="43" t="s">
        <v>1084</v>
      </c>
      <c r="D916" s="43" t="s">
        <v>1989</v>
      </c>
      <c r="E916" s="45">
        <v>44859</v>
      </c>
      <c r="F916" s="45">
        <v>45146</v>
      </c>
      <c r="G916" s="46">
        <v>3580815</v>
      </c>
      <c r="H916" s="85">
        <v>3758197.7836027397</v>
      </c>
      <c r="I916" s="85">
        <v>3758197.7836027397</v>
      </c>
      <c r="J916" s="86">
        <v>7.9630641026322946E-5</v>
      </c>
    </row>
    <row r="917" spans="2:10" x14ac:dyDescent="0.25">
      <c r="B917" s="42" t="s">
        <v>880</v>
      </c>
      <c r="C917" s="43" t="s">
        <v>879</v>
      </c>
      <c r="D917" s="43" t="s">
        <v>1989</v>
      </c>
      <c r="E917" s="45">
        <v>44817</v>
      </c>
      <c r="F917" s="45">
        <v>45146</v>
      </c>
      <c r="G917" s="46">
        <v>11641526</v>
      </c>
      <c r="H917" s="85">
        <v>12302605.203841096</v>
      </c>
      <c r="I917" s="85">
        <v>12302605.203841096</v>
      </c>
      <c r="J917" s="86">
        <v>2.5888580613759861E-4</v>
      </c>
    </row>
    <row r="918" spans="2:10" x14ac:dyDescent="0.25">
      <c r="B918" s="42" t="s">
        <v>891</v>
      </c>
      <c r="C918" s="43" t="s">
        <v>890</v>
      </c>
      <c r="D918" s="43" t="s">
        <v>1989</v>
      </c>
      <c r="E918" s="45">
        <v>44812</v>
      </c>
      <c r="F918" s="45">
        <v>45146</v>
      </c>
      <c r="G918" s="46">
        <v>10800000</v>
      </c>
      <c r="H918" s="85">
        <v>11422612.602739725</v>
      </c>
      <c r="I918" s="85">
        <v>11422612.602739725</v>
      </c>
      <c r="J918" s="86">
        <v>2.4017183883676978E-4</v>
      </c>
    </row>
    <row r="919" spans="2:10" x14ac:dyDescent="0.25">
      <c r="B919" s="42" t="s">
        <v>891</v>
      </c>
      <c r="C919" s="43" t="s">
        <v>890</v>
      </c>
      <c r="D919" s="43" t="s">
        <v>1989</v>
      </c>
      <c r="E919" s="45">
        <v>44817</v>
      </c>
      <c r="F919" s="45">
        <v>45146</v>
      </c>
      <c r="G919" s="46">
        <v>5208000</v>
      </c>
      <c r="H919" s="85">
        <v>5503743.0575342467</v>
      </c>
      <c r="I919" s="85">
        <v>5503743.0575342467</v>
      </c>
      <c r="J919" s="86">
        <v>1.1581619783906454E-4</v>
      </c>
    </row>
    <row r="920" spans="2:10" x14ac:dyDescent="0.25">
      <c r="B920" s="42" t="s">
        <v>891</v>
      </c>
      <c r="C920" s="43" t="s">
        <v>890</v>
      </c>
      <c r="D920" s="43" t="s">
        <v>1989</v>
      </c>
      <c r="E920" s="45">
        <v>44817</v>
      </c>
      <c r="F920" s="45">
        <v>45146</v>
      </c>
      <c r="G920" s="46">
        <v>3603600</v>
      </c>
      <c r="H920" s="85">
        <v>3808235.1156164384</v>
      </c>
      <c r="I920" s="85">
        <v>3808235.1156164384</v>
      </c>
      <c r="J920" s="86">
        <v>8.0137336891868849E-5</v>
      </c>
    </row>
    <row r="921" spans="2:10" x14ac:dyDescent="0.25">
      <c r="B921" s="42" t="s">
        <v>891</v>
      </c>
      <c r="C921" s="43" t="s">
        <v>890</v>
      </c>
      <c r="D921" s="43" t="s">
        <v>1989</v>
      </c>
      <c r="E921" s="45">
        <v>44829</v>
      </c>
      <c r="F921" s="45">
        <v>45146</v>
      </c>
      <c r="G921" s="46">
        <v>6630000</v>
      </c>
      <c r="H921" s="85">
        <v>6992760.9041095888</v>
      </c>
      <c r="I921" s="85">
        <v>6992760.9041095888</v>
      </c>
      <c r="J921" s="86">
        <v>1.474388232859059E-4</v>
      </c>
    </row>
    <row r="922" spans="2:10" x14ac:dyDescent="0.25">
      <c r="B922" s="42" t="s">
        <v>891</v>
      </c>
      <c r="C922" s="43" t="s">
        <v>890</v>
      </c>
      <c r="D922" s="43" t="s">
        <v>1989</v>
      </c>
      <c r="E922" s="45">
        <v>44829</v>
      </c>
      <c r="F922" s="45">
        <v>45146</v>
      </c>
      <c r="G922" s="46">
        <v>4375800</v>
      </c>
      <c r="H922" s="85">
        <v>4615222.1967123291</v>
      </c>
      <c r="I922" s="85">
        <v>4615222.1967123291</v>
      </c>
      <c r="J922" s="86">
        <v>9.7309623368697887E-5</v>
      </c>
    </row>
    <row r="923" spans="2:10" x14ac:dyDescent="0.25">
      <c r="B923" s="42" t="s">
        <v>891</v>
      </c>
      <c r="C923" s="43" t="s">
        <v>890</v>
      </c>
      <c r="D923" s="43" t="s">
        <v>1989</v>
      </c>
      <c r="E923" s="45">
        <v>44835</v>
      </c>
      <c r="F923" s="45">
        <v>45146</v>
      </c>
      <c r="G923" s="46">
        <v>7800000</v>
      </c>
      <c r="H923" s="85">
        <v>8218699.7260273974</v>
      </c>
      <c r="I923" s="85">
        <v>8218699.7260273974</v>
      </c>
      <c r="J923" s="86">
        <v>1.734574391598893E-4</v>
      </c>
    </row>
    <row r="924" spans="2:10" x14ac:dyDescent="0.25">
      <c r="B924" s="42" t="s">
        <v>891</v>
      </c>
      <c r="C924" s="43" t="s">
        <v>890</v>
      </c>
      <c r="D924" s="43" t="s">
        <v>1989</v>
      </c>
      <c r="E924" s="45">
        <v>44835</v>
      </c>
      <c r="F924" s="45">
        <v>45146</v>
      </c>
      <c r="G924" s="46">
        <v>5148000</v>
      </c>
      <c r="H924" s="85">
        <v>5424341.819178082</v>
      </c>
      <c r="I924" s="85">
        <v>5424341.819178082</v>
      </c>
      <c r="J924" s="86">
        <v>1.1448190984552693E-4</v>
      </c>
    </row>
    <row r="925" spans="2:10" x14ac:dyDescent="0.25">
      <c r="B925" s="42" t="s">
        <v>891</v>
      </c>
      <c r="C925" s="43" t="s">
        <v>890</v>
      </c>
      <c r="D925" s="43" t="s">
        <v>1989</v>
      </c>
      <c r="E925" s="45">
        <v>44842</v>
      </c>
      <c r="F925" s="45">
        <v>45146</v>
      </c>
      <c r="G925" s="46">
        <v>396000</v>
      </c>
      <c r="H925" s="85">
        <v>416778.6082191781</v>
      </c>
      <c r="I925" s="85">
        <v>416778.6082191781</v>
      </c>
      <c r="J925" s="86">
        <v>8.8063007573482254E-6</v>
      </c>
    </row>
    <row r="926" spans="2:10" x14ac:dyDescent="0.25">
      <c r="B926" s="42" t="s">
        <v>891</v>
      </c>
      <c r="C926" s="43" t="s">
        <v>890</v>
      </c>
      <c r="D926" s="43" t="s">
        <v>1989</v>
      </c>
      <c r="E926" s="45">
        <v>44847</v>
      </c>
      <c r="F926" s="45">
        <v>45146</v>
      </c>
      <c r="G926" s="46">
        <v>7800000</v>
      </c>
      <c r="H926" s="85">
        <v>8202544.1095890412</v>
      </c>
      <c r="I926" s="85">
        <v>8202544.1095890412</v>
      </c>
      <c r="J926" s="86">
        <v>1.734574391598893E-4</v>
      </c>
    </row>
    <row r="927" spans="2:10" x14ac:dyDescent="0.25">
      <c r="B927" s="42" t="s">
        <v>891</v>
      </c>
      <c r="C927" s="43" t="s">
        <v>890</v>
      </c>
      <c r="D927" s="43" t="s">
        <v>1989</v>
      </c>
      <c r="E927" s="45">
        <v>44847</v>
      </c>
      <c r="F927" s="45">
        <v>45146</v>
      </c>
      <c r="G927" s="46">
        <v>5148000</v>
      </c>
      <c r="H927" s="85">
        <v>5413679.1123287668</v>
      </c>
      <c r="I927" s="85">
        <v>5413679.1123287668</v>
      </c>
      <c r="J927" s="86">
        <v>1.1448190984552693E-4</v>
      </c>
    </row>
    <row r="928" spans="2:10" x14ac:dyDescent="0.25">
      <c r="B928" s="42" t="s">
        <v>891</v>
      </c>
      <c r="C928" s="43" t="s">
        <v>890</v>
      </c>
      <c r="D928" s="43" t="s">
        <v>1989</v>
      </c>
      <c r="E928" s="45">
        <v>44862</v>
      </c>
      <c r="F928" s="45">
        <v>45146</v>
      </c>
      <c r="G928" s="46">
        <v>7800000</v>
      </c>
      <c r="H928" s="85">
        <v>8182349.5890410962</v>
      </c>
      <c r="I928" s="85">
        <v>8182349.5890410962</v>
      </c>
      <c r="J928" s="86">
        <v>1.734574391598893E-4</v>
      </c>
    </row>
    <row r="929" spans="2:10" x14ac:dyDescent="0.25">
      <c r="B929" s="42" t="s">
        <v>891</v>
      </c>
      <c r="C929" s="43" t="s">
        <v>890</v>
      </c>
      <c r="D929" s="43" t="s">
        <v>1989</v>
      </c>
      <c r="E929" s="45">
        <v>44858</v>
      </c>
      <c r="F929" s="45">
        <v>45146</v>
      </c>
      <c r="G929" s="46">
        <v>5148000</v>
      </c>
      <c r="H929" s="85">
        <v>5403904.9643835612</v>
      </c>
      <c r="I929" s="85">
        <v>5403904.9643835612</v>
      </c>
      <c r="J929" s="86">
        <v>1.1448190984552693E-4</v>
      </c>
    </row>
    <row r="930" spans="2:10" x14ac:dyDescent="0.25">
      <c r="B930" s="42" t="s">
        <v>891</v>
      </c>
      <c r="C930" s="43" t="s">
        <v>890</v>
      </c>
      <c r="D930" s="43" t="s">
        <v>1989</v>
      </c>
      <c r="E930" s="45">
        <v>44871</v>
      </c>
      <c r="F930" s="45">
        <v>45146</v>
      </c>
      <c r="G930" s="46">
        <v>5460000</v>
      </c>
      <c r="H930" s="85">
        <v>5719163.01369863</v>
      </c>
      <c r="I930" s="85">
        <v>5719163.01369863</v>
      </c>
      <c r="J930" s="86">
        <v>1.214202074119225E-4</v>
      </c>
    </row>
    <row r="931" spans="2:10" x14ac:dyDescent="0.25">
      <c r="B931" s="42" t="s">
        <v>891</v>
      </c>
      <c r="C931" s="43" t="s">
        <v>890</v>
      </c>
      <c r="D931" s="43" t="s">
        <v>1989</v>
      </c>
      <c r="E931" s="45">
        <v>44871</v>
      </c>
      <c r="F931" s="45">
        <v>45146</v>
      </c>
      <c r="G931" s="46">
        <v>3603600</v>
      </c>
      <c r="H931" s="85">
        <v>3774647.5890410957</v>
      </c>
      <c r="I931" s="85">
        <v>3774647.5890410957</v>
      </c>
      <c r="J931" s="86">
        <v>8.0137336891868849E-5</v>
      </c>
    </row>
    <row r="932" spans="2:10" x14ac:dyDescent="0.25">
      <c r="B932" s="42" t="s">
        <v>891</v>
      </c>
      <c r="C932" s="43" t="s">
        <v>890</v>
      </c>
      <c r="D932" s="43" t="s">
        <v>1989</v>
      </c>
      <c r="E932" s="45">
        <v>44969</v>
      </c>
      <c r="F932" s="45">
        <v>45146</v>
      </c>
      <c r="G932" s="46">
        <v>7800000</v>
      </c>
      <c r="H932" s="85">
        <v>8038295.3424657537</v>
      </c>
      <c r="I932" s="85">
        <v>8038295.3424657537</v>
      </c>
      <c r="J932" s="86">
        <v>1.734574391598893E-4</v>
      </c>
    </row>
    <row r="933" spans="2:10" x14ac:dyDescent="0.25">
      <c r="B933" s="42" t="s">
        <v>891</v>
      </c>
      <c r="C933" s="43" t="s">
        <v>890</v>
      </c>
      <c r="D933" s="43" t="s">
        <v>1989</v>
      </c>
      <c r="E933" s="45">
        <v>44969</v>
      </c>
      <c r="F933" s="45">
        <v>45146</v>
      </c>
      <c r="G933" s="46">
        <v>5148000</v>
      </c>
      <c r="H933" s="85">
        <v>5305274.9260273976</v>
      </c>
      <c r="I933" s="85">
        <v>5305274.9260273976</v>
      </c>
      <c r="J933" s="86">
        <v>1.1448190984552693E-4</v>
      </c>
    </row>
    <row r="934" spans="2:10" x14ac:dyDescent="0.25">
      <c r="B934" s="42" t="s">
        <v>891</v>
      </c>
      <c r="C934" s="43" t="s">
        <v>890</v>
      </c>
      <c r="D934" s="43" t="s">
        <v>1989</v>
      </c>
      <c r="E934" s="45">
        <v>44981</v>
      </c>
      <c r="F934" s="45">
        <v>45146</v>
      </c>
      <c r="G934" s="46">
        <v>7800000</v>
      </c>
      <c r="H934" s="85">
        <v>8022139.7260273974</v>
      </c>
      <c r="I934" s="85">
        <v>8022139.7260273974</v>
      </c>
      <c r="J934" s="86">
        <v>1.734574391598893E-4</v>
      </c>
    </row>
    <row r="935" spans="2:10" x14ac:dyDescent="0.25">
      <c r="B935" s="42" t="s">
        <v>891</v>
      </c>
      <c r="C935" s="43" t="s">
        <v>890</v>
      </c>
      <c r="D935" s="43" t="s">
        <v>1989</v>
      </c>
      <c r="E935" s="45">
        <v>44987</v>
      </c>
      <c r="F935" s="45">
        <v>45146</v>
      </c>
      <c r="G935" s="46">
        <v>5148000</v>
      </c>
      <c r="H935" s="85">
        <v>5289280.8657534244</v>
      </c>
      <c r="I935" s="85">
        <v>5289280.8657534244</v>
      </c>
      <c r="J935" s="86">
        <v>1.1448190984552693E-4</v>
      </c>
    </row>
    <row r="936" spans="2:10" x14ac:dyDescent="0.25">
      <c r="B936" s="42" t="s">
        <v>891</v>
      </c>
      <c r="C936" s="43" t="s">
        <v>890</v>
      </c>
      <c r="D936" s="43" t="s">
        <v>1989</v>
      </c>
      <c r="E936" s="45">
        <v>45020</v>
      </c>
      <c r="F936" s="45">
        <v>45146</v>
      </c>
      <c r="G936" s="46">
        <v>9418500</v>
      </c>
      <c r="H936" s="85">
        <v>9623333.0219178088</v>
      </c>
      <c r="I936" s="85">
        <v>9623333.0219178088</v>
      </c>
      <c r="J936" s="86">
        <v>2.0944985778556633E-4</v>
      </c>
    </row>
    <row r="937" spans="2:10" x14ac:dyDescent="0.25">
      <c r="B937" s="42" t="s">
        <v>1745</v>
      </c>
      <c r="C937" s="43" t="s">
        <v>1756</v>
      </c>
      <c r="D937" s="43" t="s">
        <v>1989</v>
      </c>
      <c r="E937" s="45">
        <v>44973</v>
      </c>
      <c r="F937" s="45">
        <v>45146</v>
      </c>
      <c r="G937" s="46">
        <v>1845382.5</v>
      </c>
      <c r="H937" s="85">
        <v>1900486.1270342465</v>
      </c>
      <c r="I937" s="85">
        <v>1900486.1270342465</v>
      </c>
      <c r="J937" s="86">
        <v>4.1037861887240309E-5</v>
      </c>
    </row>
    <row r="938" spans="2:10" x14ac:dyDescent="0.25">
      <c r="B938" s="42" t="s">
        <v>984</v>
      </c>
      <c r="C938" s="43" t="s">
        <v>983</v>
      </c>
      <c r="D938" s="43" t="s">
        <v>1989</v>
      </c>
      <c r="E938" s="45">
        <v>44893</v>
      </c>
      <c r="F938" s="45">
        <v>45146</v>
      </c>
      <c r="G938" s="46">
        <v>20615983.960000001</v>
      </c>
      <c r="H938" s="85">
        <v>21516252.914351892</v>
      </c>
      <c r="I938" s="85">
        <v>21516252.914351892</v>
      </c>
      <c r="J938" s="86">
        <v>4.5846099787986587E-4</v>
      </c>
    </row>
    <row r="939" spans="2:10" x14ac:dyDescent="0.25">
      <c r="B939" s="42" t="s">
        <v>984</v>
      </c>
      <c r="C939" s="43" t="s">
        <v>983</v>
      </c>
      <c r="D939" s="43" t="s">
        <v>1989</v>
      </c>
      <c r="E939" s="45">
        <v>44895</v>
      </c>
      <c r="F939" s="45">
        <v>45146</v>
      </c>
      <c r="G939" s="46">
        <v>292105.05</v>
      </c>
      <c r="H939" s="85">
        <v>304760.00111136987</v>
      </c>
      <c r="I939" s="85">
        <v>304760.00111136987</v>
      </c>
      <c r="J939" s="86">
        <v>6.495871017778387E-6</v>
      </c>
    </row>
    <row r="940" spans="2:10" x14ac:dyDescent="0.25">
      <c r="B940" s="42" t="s">
        <v>984</v>
      </c>
      <c r="C940" s="43" t="s">
        <v>983</v>
      </c>
      <c r="D940" s="43" t="s">
        <v>1989</v>
      </c>
      <c r="E940" s="45">
        <v>44895</v>
      </c>
      <c r="F940" s="45">
        <v>45146</v>
      </c>
      <c r="G940" s="46">
        <v>4799919.28</v>
      </c>
      <c r="H940" s="85">
        <v>5007867.5637661368</v>
      </c>
      <c r="I940" s="85">
        <v>5007867.5637661368</v>
      </c>
      <c r="J940" s="86">
        <v>1.0674124442089482E-4</v>
      </c>
    </row>
    <row r="941" spans="2:10" x14ac:dyDescent="0.25">
      <c r="B941" s="42" t="s">
        <v>984</v>
      </c>
      <c r="C941" s="43" t="s">
        <v>983</v>
      </c>
      <c r="D941" s="43" t="s">
        <v>1989</v>
      </c>
      <c r="E941" s="45">
        <v>44895</v>
      </c>
      <c r="F941" s="45">
        <v>45146</v>
      </c>
      <c r="G941" s="46">
        <v>34132855.310000002</v>
      </c>
      <c r="H941" s="85">
        <v>35611602.819635704</v>
      </c>
      <c r="I941" s="85">
        <v>35611602.819635704</v>
      </c>
      <c r="J941" s="86">
        <v>7.5905098375482428E-4</v>
      </c>
    </row>
    <row r="942" spans="2:10" x14ac:dyDescent="0.25">
      <c r="B942" s="42" t="s">
        <v>984</v>
      </c>
      <c r="C942" s="43" t="s">
        <v>983</v>
      </c>
      <c r="D942" s="43" t="s">
        <v>1989</v>
      </c>
      <c r="E942" s="45">
        <v>44922</v>
      </c>
      <c r="F942" s="45">
        <v>45146</v>
      </c>
      <c r="G942" s="46">
        <v>67423337</v>
      </c>
      <c r="H942" s="85">
        <v>70030126.402038351</v>
      </c>
      <c r="I942" s="85">
        <v>70030126.402038351</v>
      </c>
      <c r="J942" s="86">
        <v>1.499369150722335E-3</v>
      </c>
    </row>
    <row r="943" spans="2:10" x14ac:dyDescent="0.25">
      <c r="B943" s="42" t="s">
        <v>984</v>
      </c>
      <c r="C943" s="43" t="s">
        <v>983</v>
      </c>
      <c r="D943" s="43" t="s">
        <v>1989</v>
      </c>
      <c r="E943" s="45">
        <v>44922</v>
      </c>
      <c r="F943" s="45">
        <v>45146</v>
      </c>
      <c r="G943" s="46">
        <v>67423323</v>
      </c>
      <c r="H943" s="85">
        <v>70030111.860756159</v>
      </c>
      <c r="I943" s="85">
        <v>70030111.860756159</v>
      </c>
      <c r="J943" s="86">
        <v>1.4993688393884698E-3</v>
      </c>
    </row>
    <row r="944" spans="2:10" x14ac:dyDescent="0.25">
      <c r="B944" s="42" t="s">
        <v>984</v>
      </c>
      <c r="C944" s="43" t="s">
        <v>983</v>
      </c>
      <c r="D944" s="43" t="s">
        <v>1989</v>
      </c>
      <c r="E944" s="45">
        <v>44922</v>
      </c>
      <c r="F944" s="45">
        <v>45146</v>
      </c>
      <c r="G944" s="46">
        <v>67423323</v>
      </c>
      <c r="H944" s="85">
        <v>70030111.860756159</v>
      </c>
      <c r="I944" s="85">
        <v>70030111.860756159</v>
      </c>
      <c r="J944" s="86">
        <v>1.4993688393884698E-3</v>
      </c>
    </row>
    <row r="945" spans="2:10" x14ac:dyDescent="0.25">
      <c r="B945" s="42" t="s">
        <v>984</v>
      </c>
      <c r="C945" s="43" t="s">
        <v>983</v>
      </c>
      <c r="D945" s="43" t="s">
        <v>1989</v>
      </c>
      <c r="E945" s="45">
        <v>44922</v>
      </c>
      <c r="F945" s="45">
        <v>45146</v>
      </c>
      <c r="G945" s="46">
        <v>67423323</v>
      </c>
      <c r="H945" s="85">
        <v>70030111.860756159</v>
      </c>
      <c r="I945" s="85">
        <v>70030111.860756159</v>
      </c>
      <c r="J945" s="86">
        <v>1.4993688393884698E-3</v>
      </c>
    </row>
    <row r="946" spans="2:10" x14ac:dyDescent="0.25">
      <c r="B946" s="42" t="s">
        <v>984</v>
      </c>
      <c r="C946" s="43" t="s">
        <v>983</v>
      </c>
      <c r="D946" s="43" t="s">
        <v>1989</v>
      </c>
      <c r="E946" s="45">
        <v>44922</v>
      </c>
      <c r="F946" s="45">
        <v>45146</v>
      </c>
      <c r="G946" s="46">
        <v>50734844</v>
      </c>
      <c r="H946" s="85">
        <v>52696405.96856986</v>
      </c>
      <c r="I946" s="85">
        <v>52696405.96856986</v>
      </c>
      <c r="J946" s="86">
        <v>1.128248220053394E-3</v>
      </c>
    </row>
    <row r="947" spans="2:10" x14ac:dyDescent="0.25">
      <c r="B947" s="42" t="s">
        <v>984</v>
      </c>
      <c r="C947" s="43" t="s">
        <v>983</v>
      </c>
      <c r="D947" s="43" t="s">
        <v>1989</v>
      </c>
      <c r="E947" s="45">
        <v>44922</v>
      </c>
      <c r="F947" s="45">
        <v>45146</v>
      </c>
      <c r="G947" s="46">
        <v>67423323</v>
      </c>
      <c r="H947" s="85">
        <v>70030111.860756159</v>
      </c>
      <c r="I947" s="85">
        <v>70030111.860756159</v>
      </c>
      <c r="J947" s="86">
        <v>1.4993688393884698E-3</v>
      </c>
    </row>
    <row r="948" spans="2:10" x14ac:dyDescent="0.25">
      <c r="B948" s="42" t="s">
        <v>984</v>
      </c>
      <c r="C948" s="43" t="s">
        <v>983</v>
      </c>
      <c r="D948" s="43" t="s">
        <v>1989</v>
      </c>
      <c r="E948" s="45">
        <v>44922</v>
      </c>
      <c r="F948" s="45">
        <v>45146</v>
      </c>
      <c r="G948" s="46">
        <v>5742881</v>
      </c>
      <c r="H948" s="85">
        <v>5964918.086772603</v>
      </c>
      <c r="I948" s="85">
        <v>5964918.086772603</v>
      </c>
      <c r="J948" s="86">
        <v>1.2771095277692103E-4</v>
      </c>
    </row>
    <row r="949" spans="2:10" x14ac:dyDescent="0.25">
      <c r="B949" s="42" t="s">
        <v>984</v>
      </c>
      <c r="C949" s="43" t="s">
        <v>983</v>
      </c>
      <c r="D949" s="43" t="s">
        <v>1989</v>
      </c>
      <c r="E949" s="45">
        <v>44922</v>
      </c>
      <c r="F949" s="45">
        <v>45146</v>
      </c>
      <c r="G949" s="46">
        <v>1525884.3</v>
      </c>
      <c r="H949" s="85">
        <v>1584879.5855934247</v>
      </c>
      <c r="I949" s="85">
        <v>1584879.5855934247</v>
      </c>
      <c r="J949" s="86">
        <v>3.3932818350292343E-5</v>
      </c>
    </row>
    <row r="950" spans="2:10" x14ac:dyDescent="0.25">
      <c r="B950" s="42" t="s">
        <v>984</v>
      </c>
      <c r="C950" s="43" t="s">
        <v>983</v>
      </c>
      <c r="D950" s="43" t="s">
        <v>1989</v>
      </c>
      <c r="E950" s="45">
        <v>44922</v>
      </c>
      <c r="F950" s="45">
        <v>45146</v>
      </c>
      <c r="G950" s="46">
        <v>75897762</v>
      </c>
      <c r="H950" s="85">
        <v>78832198.211901367</v>
      </c>
      <c r="I950" s="85">
        <v>78832198.211901367</v>
      </c>
      <c r="J950" s="86">
        <v>1.6878245428829175E-3</v>
      </c>
    </row>
    <row r="951" spans="2:10" x14ac:dyDescent="0.25">
      <c r="B951" s="42" t="s">
        <v>984</v>
      </c>
      <c r="C951" s="43" t="s">
        <v>983</v>
      </c>
      <c r="D951" s="43" t="s">
        <v>1989</v>
      </c>
      <c r="E951" s="45">
        <v>44923</v>
      </c>
      <c r="F951" s="45">
        <v>45146</v>
      </c>
      <c r="G951" s="46">
        <v>75897762</v>
      </c>
      <c r="H951" s="85">
        <v>78819098.050241098</v>
      </c>
      <c r="I951" s="85">
        <v>78819098.050241098</v>
      </c>
      <c r="J951" s="86">
        <v>1.6878245428829175E-3</v>
      </c>
    </row>
    <row r="952" spans="2:10" x14ac:dyDescent="0.25">
      <c r="B952" s="42" t="s">
        <v>984</v>
      </c>
      <c r="C952" s="43" t="s">
        <v>983</v>
      </c>
      <c r="D952" s="43" t="s">
        <v>1989</v>
      </c>
      <c r="E952" s="45">
        <v>44928</v>
      </c>
      <c r="F952" s="45">
        <v>45146</v>
      </c>
      <c r="G952" s="46">
        <v>23487464</v>
      </c>
      <c r="H952" s="85">
        <v>24371236.138564382</v>
      </c>
      <c r="I952" s="85">
        <v>24371236.138564382</v>
      </c>
      <c r="J952" s="86">
        <v>5.2231735356411408E-4</v>
      </c>
    </row>
    <row r="953" spans="2:10" x14ac:dyDescent="0.25">
      <c r="B953" s="42" t="s">
        <v>984</v>
      </c>
      <c r="C953" s="43" t="s">
        <v>983</v>
      </c>
      <c r="D953" s="43" t="s">
        <v>1989</v>
      </c>
      <c r="E953" s="45">
        <v>44929</v>
      </c>
      <c r="F953" s="45">
        <v>45146</v>
      </c>
      <c r="G953" s="46">
        <v>2217899</v>
      </c>
      <c r="H953" s="85">
        <v>2300969.9513123287</v>
      </c>
      <c r="I953" s="85">
        <v>2300969.9513123287</v>
      </c>
      <c r="J953" s="86">
        <v>4.9321933442984526E-5</v>
      </c>
    </row>
    <row r="954" spans="2:10" x14ac:dyDescent="0.25">
      <c r="B954" s="42" t="s">
        <v>984</v>
      </c>
      <c r="C954" s="43" t="s">
        <v>983</v>
      </c>
      <c r="D954" s="43" t="s">
        <v>1989</v>
      </c>
      <c r="E954" s="45">
        <v>44955</v>
      </c>
      <c r="F954" s="45">
        <v>45146</v>
      </c>
      <c r="G954" s="46">
        <v>39561548</v>
      </c>
      <c r="H954" s="85">
        <v>40865778.43036712</v>
      </c>
      <c r="I954" s="85">
        <v>40865778.43036712</v>
      </c>
      <c r="J954" s="86">
        <v>8.797749750360307E-4</v>
      </c>
    </row>
    <row r="955" spans="2:10" x14ac:dyDescent="0.25">
      <c r="B955" s="42" t="s">
        <v>984</v>
      </c>
      <c r="C955" s="43" t="s">
        <v>983</v>
      </c>
      <c r="D955" s="43" t="s">
        <v>1989</v>
      </c>
      <c r="E955" s="45">
        <v>44955</v>
      </c>
      <c r="F955" s="45">
        <v>45146</v>
      </c>
      <c r="G955" s="46">
        <v>78472539</v>
      </c>
      <c r="H955" s="85">
        <v>81059552.867909595</v>
      </c>
      <c r="I955" s="85">
        <v>81059552.867909595</v>
      </c>
      <c r="J955" s="86">
        <f>0.17450827768352%+0.167%</f>
        <v>3.4150827768352002E-3</v>
      </c>
    </row>
    <row r="956" spans="2:10" x14ac:dyDescent="0.25">
      <c r="B956" s="42" t="s">
        <v>984</v>
      </c>
      <c r="C956" s="43" t="s">
        <v>983</v>
      </c>
      <c r="D956" s="43" t="s">
        <v>1989</v>
      </c>
      <c r="E956" s="45">
        <v>44955</v>
      </c>
      <c r="F956" s="45">
        <v>45146</v>
      </c>
      <c r="G956" s="46">
        <v>38474284</v>
      </c>
      <c r="H956" s="85">
        <v>39742670.464032874</v>
      </c>
      <c r="I956" s="85">
        <v>39742670.464032874</v>
      </c>
      <c r="J956" s="86">
        <v>8.5559625335260281E-4</v>
      </c>
    </row>
    <row r="957" spans="2:10" x14ac:dyDescent="0.25">
      <c r="B957" s="42" t="s">
        <v>984</v>
      </c>
      <c r="C957" s="43" t="s">
        <v>983</v>
      </c>
      <c r="D957" s="43" t="s">
        <v>1989</v>
      </c>
      <c r="E957" s="45">
        <v>44956</v>
      </c>
      <c r="F957" s="45">
        <v>45146</v>
      </c>
      <c r="G957" s="46">
        <v>30273737</v>
      </c>
      <c r="H957" s="85">
        <v>31266549.690109588</v>
      </c>
      <c r="I957" s="85">
        <v>31266549.690109588</v>
      </c>
      <c r="J957" s="86">
        <v>6.7323139664358835E-4</v>
      </c>
    </row>
    <row r="958" spans="2:10" x14ac:dyDescent="0.25">
      <c r="B958" s="42" t="s">
        <v>984</v>
      </c>
      <c r="C958" s="43" t="s">
        <v>983</v>
      </c>
      <c r="D958" s="43" t="s">
        <v>1989</v>
      </c>
      <c r="E958" s="45">
        <v>44956</v>
      </c>
      <c r="F958" s="45">
        <v>45146</v>
      </c>
      <c r="G958" s="46">
        <v>1418950</v>
      </c>
      <c r="H958" s="85">
        <v>1465483.784931507</v>
      </c>
      <c r="I958" s="85">
        <v>1465483.784931507</v>
      </c>
      <c r="J958" s="86">
        <v>3.1554799140503191E-5</v>
      </c>
    </row>
    <row r="959" spans="2:10" x14ac:dyDescent="0.25">
      <c r="B959" s="42" t="s">
        <v>984</v>
      </c>
      <c r="C959" s="43" t="s">
        <v>983</v>
      </c>
      <c r="D959" s="43" t="s">
        <v>1989</v>
      </c>
      <c r="E959" s="45">
        <v>44956</v>
      </c>
      <c r="F959" s="45">
        <v>45146</v>
      </c>
      <c r="G959" s="46">
        <v>4355625</v>
      </c>
      <c r="H959" s="85">
        <v>4498465.6335616438</v>
      </c>
      <c r="I959" s="85">
        <v>4498465.6335616438</v>
      </c>
      <c r="J959" s="86">
        <v>9.6860969030870863E-5</v>
      </c>
    </row>
    <row r="960" spans="2:10" x14ac:dyDescent="0.25">
      <c r="B960" s="42" t="s">
        <v>984</v>
      </c>
      <c r="C960" s="43" t="s">
        <v>983</v>
      </c>
      <c r="D960" s="43" t="s">
        <v>1989</v>
      </c>
      <c r="E960" s="45">
        <v>44976</v>
      </c>
      <c r="F960" s="45">
        <v>45146</v>
      </c>
      <c r="G960" s="46">
        <v>7341568</v>
      </c>
      <c r="H960" s="85">
        <v>7556987.7076164382</v>
      </c>
      <c r="I960" s="85">
        <v>7556987.7076164382</v>
      </c>
      <c r="J960" s="86">
        <v>1.6326276726899873E-4</v>
      </c>
    </row>
    <row r="961" spans="2:10" x14ac:dyDescent="0.25">
      <c r="B961" s="42" t="s">
        <v>984</v>
      </c>
      <c r="C961" s="43" t="s">
        <v>983</v>
      </c>
      <c r="D961" s="43" t="s">
        <v>1989</v>
      </c>
      <c r="E961" s="45">
        <v>44980</v>
      </c>
      <c r="F961" s="45">
        <v>45146</v>
      </c>
      <c r="G961" s="46">
        <v>39937244</v>
      </c>
      <c r="H961" s="85">
        <v>41081528.103430137</v>
      </c>
      <c r="I961" s="85">
        <v>41081528.103430137</v>
      </c>
      <c r="J961" s="86">
        <v>8.8812975273636584E-4</v>
      </c>
    </row>
    <row r="962" spans="2:10" x14ac:dyDescent="0.25">
      <c r="B962" s="42" t="s">
        <v>984</v>
      </c>
      <c r="C962" s="43" t="s">
        <v>983</v>
      </c>
      <c r="D962" s="43" t="s">
        <v>1989</v>
      </c>
      <c r="E962" s="45">
        <v>44985</v>
      </c>
      <c r="F962" s="45">
        <v>45146</v>
      </c>
      <c r="G962" s="46">
        <v>6469410</v>
      </c>
      <c r="H962" s="85">
        <v>6649188.700356164</v>
      </c>
      <c r="I962" s="85">
        <v>6649188.700356164</v>
      </c>
      <c r="J962" s="86">
        <v>1.4386760147120248E-4</v>
      </c>
    </row>
    <row r="963" spans="2:10" x14ac:dyDescent="0.25">
      <c r="B963" s="42" t="s">
        <v>984</v>
      </c>
      <c r="C963" s="43" t="s">
        <v>983</v>
      </c>
      <c r="D963" s="43" t="s">
        <v>1989</v>
      </c>
      <c r="E963" s="45">
        <v>44985</v>
      </c>
      <c r="F963" s="45">
        <v>45146</v>
      </c>
      <c r="G963" s="46">
        <v>4030728.69</v>
      </c>
      <c r="H963" s="85">
        <v>4142738.7752127945</v>
      </c>
      <c r="I963" s="85">
        <v>4142738.7752127945</v>
      </c>
      <c r="J963" s="86">
        <v>8.9635881604576307E-5</v>
      </c>
    </row>
    <row r="964" spans="2:10" x14ac:dyDescent="0.25">
      <c r="B964" s="42" t="s">
        <v>984</v>
      </c>
      <c r="C964" s="43" t="s">
        <v>983</v>
      </c>
      <c r="D964" s="43" t="s">
        <v>1989</v>
      </c>
      <c r="E964" s="45">
        <v>44985</v>
      </c>
      <c r="F964" s="45">
        <v>45146</v>
      </c>
      <c r="G964" s="46">
        <v>18085354</v>
      </c>
      <c r="H964" s="85">
        <v>18587928.645539727</v>
      </c>
      <c r="I964" s="85">
        <v>18587928.645539727</v>
      </c>
      <c r="J964" s="86">
        <v>4.0218451168462315E-4</v>
      </c>
    </row>
    <row r="965" spans="2:10" x14ac:dyDescent="0.25">
      <c r="B965" s="42" t="s">
        <v>984</v>
      </c>
      <c r="C965" s="43" t="s">
        <v>983</v>
      </c>
      <c r="D965" s="43" t="s">
        <v>1989</v>
      </c>
      <c r="E965" s="45">
        <v>44985</v>
      </c>
      <c r="F965" s="45">
        <v>45146</v>
      </c>
      <c r="G965" s="46">
        <v>18085353</v>
      </c>
      <c r="H965" s="85">
        <v>18587927.617750686</v>
      </c>
      <c r="I965" s="85">
        <v>18587927.617750686</v>
      </c>
      <c r="J965" s="86">
        <v>4.0218448944648989E-4</v>
      </c>
    </row>
    <row r="966" spans="2:10" x14ac:dyDescent="0.25">
      <c r="B966" s="42" t="s">
        <v>984</v>
      </c>
      <c r="C966" s="43" t="s">
        <v>983</v>
      </c>
      <c r="D966" s="43" t="s">
        <v>1989</v>
      </c>
      <c r="E966" s="45">
        <v>44985</v>
      </c>
      <c r="F966" s="45">
        <v>45146</v>
      </c>
      <c r="G966" s="46">
        <v>285558</v>
      </c>
      <c r="H966" s="85">
        <v>293493.38299726025</v>
      </c>
      <c r="I966" s="85">
        <v>293493.38299726025</v>
      </c>
      <c r="J966" s="86">
        <v>6.3502768476435472E-6</v>
      </c>
    </row>
    <row r="967" spans="2:10" x14ac:dyDescent="0.25">
      <c r="B967" s="42" t="s">
        <v>984</v>
      </c>
      <c r="C967" s="43" t="s">
        <v>983</v>
      </c>
      <c r="D967" s="43" t="s">
        <v>1989</v>
      </c>
      <c r="E967" s="45">
        <v>44985</v>
      </c>
      <c r="F967" s="45">
        <v>45146</v>
      </c>
      <c r="G967" s="46">
        <v>14409043</v>
      </c>
      <c r="H967" s="85">
        <v>14809456.488079453</v>
      </c>
      <c r="I967" s="85">
        <v>14809456.488079453</v>
      </c>
      <c r="J967" s="86">
        <v>3.2043021788778574E-4</v>
      </c>
    </row>
    <row r="968" spans="2:10" x14ac:dyDescent="0.25">
      <c r="B968" s="42" t="s">
        <v>984</v>
      </c>
      <c r="C968" s="43" t="s">
        <v>983</v>
      </c>
      <c r="D968" s="43" t="s">
        <v>1989</v>
      </c>
      <c r="E968" s="45">
        <v>44986</v>
      </c>
      <c r="F968" s="45">
        <v>45146</v>
      </c>
      <c r="G968" s="46">
        <v>4242792.8</v>
      </c>
      <c r="H968" s="85">
        <v>4359963.6258191783</v>
      </c>
      <c r="I968" s="85">
        <v>4359963.6258191783</v>
      </c>
      <c r="J968" s="86">
        <v>9.4351791535130292E-5</v>
      </c>
    </row>
    <row r="969" spans="2:10" x14ac:dyDescent="0.25">
      <c r="B969" s="42" t="s">
        <v>984</v>
      </c>
      <c r="C969" s="43" t="s">
        <v>983</v>
      </c>
      <c r="D969" s="43" t="s">
        <v>1989</v>
      </c>
      <c r="E969" s="45">
        <v>44986</v>
      </c>
      <c r="F969" s="45">
        <v>45146</v>
      </c>
      <c r="G969" s="46">
        <v>3278285.47</v>
      </c>
      <c r="H969" s="85">
        <v>3368820.0385961644</v>
      </c>
      <c r="I969" s="85">
        <v>3368820.0385961644</v>
      </c>
      <c r="J969" s="86">
        <v>7.2902949033496674E-5</v>
      </c>
    </row>
    <row r="970" spans="2:10" x14ac:dyDescent="0.25">
      <c r="B970" s="42" t="s">
        <v>984</v>
      </c>
      <c r="C970" s="43" t="s">
        <v>983</v>
      </c>
      <c r="D970" s="43" t="s">
        <v>1989</v>
      </c>
      <c r="E970" s="45">
        <v>45004</v>
      </c>
      <c r="F970" s="45">
        <v>45146</v>
      </c>
      <c r="G970" s="46">
        <v>3683812.5</v>
      </c>
      <c r="H970" s="85">
        <v>3774101.2304794518</v>
      </c>
      <c r="I970" s="85">
        <v>3774101.2304794518</v>
      </c>
      <c r="J970" s="86">
        <v>8.1921113153229439E-5</v>
      </c>
    </row>
    <row r="971" spans="2:10" x14ac:dyDescent="0.25">
      <c r="B971" s="42" t="s">
        <v>984</v>
      </c>
      <c r="C971" s="43" t="s">
        <v>983</v>
      </c>
      <c r="D971" s="43" t="s">
        <v>1989</v>
      </c>
      <c r="E971" s="45">
        <v>45011</v>
      </c>
      <c r="F971" s="45">
        <v>45146</v>
      </c>
      <c r="G971" s="46">
        <v>103050976</v>
      </c>
      <c r="H971" s="85">
        <v>105452204.90652055</v>
      </c>
      <c r="I971" s="85">
        <v>105452204.90652055</v>
      </c>
      <c r="J971" s="86">
        <v>2.2916613333188733E-3</v>
      </c>
    </row>
    <row r="972" spans="2:10" x14ac:dyDescent="0.25">
      <c r="B972" s="42" t="s">
        <v>984</v>
      </c>
      <c r="C972" s="43" t="s">
        <v>983</v>
      </c>
      <c r="D972" s="43" t="s">
        <v>1989</v>
      </c>
      <c r="E972" s="45">
        <v>45011</v>
      </c>
      <c r="F972" s="45">
        <v>45146</v>
      </c>
      <c r="G972" s="46">
        <v>4109006.81</v>
      </c>
      <c r="H972" s="85">
        <v>4204752.2974494519</v>
      </c>
      <c r="I972" s="85">
        <v>4204752.2974494519</v>
      </c>
      <c r="J972" s="86">
        <v>9.1376640865787915E-5</v>
      </c>
    </row>
    <row r="973" spans="2:10" x14ac:dyDescent="0.25">
      <c r="B973" s="42" t="s">
        <v>984</v>
      </c>
      <c r="C973" s="43" t="s">
        <v>983</v>
      </c>
      <c r="D973" s="43" t="s">
        <v>1989</v>
      </c>
      <c r="E973" s="45">
        <v>45012</v>
      </c>
      <c r="F973" s="45">
        <v>45146</v>
      </c>
      <c r="G973" s="46">
        <v>4817269</v>
      </c>
      <c r="H973" s="85">
        <v>4928686.4928712333</v>
      </c>
      <c r="I973" s="85">
        <v>4928686.4928712333</v>
      </c>
      <c r="J973" s="86">
        <v>1.0712706980568214E-4</v>
      </c>
    </row>
    <row r="974" spans="2:10" x14ac:dyDescent="0.25">
      <c r="B974" s="42" t="s">
        <v>984</v>
      </c>
      <c r="C974" s="43" t="s">
        <v>983</v>
      </c>
      <c r="D974" s="43" t="s">
        <v>1989</v>
      </c>
      <c r="E974" s="45">
        <v>45012</v>
      </c>
      <c r="F974" s="45">
        <v>45146</v>
      </c>
      <c r="G974" s="46">
        <v>36689040</v>
      </c>
      <c r="H974" s="85">
        <v>37537612.262136988</v>
      </c>
      <c r="I974" s="85">
        <v>37537612.262136988</v>
      </c>
      <c r="J974" s="86">
        <v>8.1589575944035183E-4</v>
      </c>
    </row>
    <row r="975" spans="2:10" x14ac:dyDescent="0.25">
      <c r="B975" s="42" t="s">
        <v>984</v>
      </c>
      <c r="C975" s="43" t="s">
        <v>983</v>
      </c>
      <c r="D975" s="43" t="s">
        <v>1989</v>
      </c>
      <c r="E975" s="45">
        <v>45030</v>
      </c>
      <c r="F975" s="45">
        <v>45146</v>
      </c>
      <c r="G975" s="46">
        <v>7848667</v>
      </c>
      <c r="H975" s="85">
        <v>8005812.3655780824</v>
      </c>
      <c r="I975" s="85">
        <v>8005812.3655780824</v>
      </c>
      <c r="J975" s="86">
        <v>1.7453970238958088E-4</v>
      </c>
    </row>
    <row r="976" spans="2:10" x14ac:dyDescent="0.25">
      <c r="B976" s="42" t="s">
        <v>984</v>
      </c>
      <c r="C976" s="43" t="s">
        <v>983</v>
      </c>
      <c r="D976" s="43" t="s">
        <v>1989</v>
      </c>
      <c r="E976" s="45">
        <v>45039</v>
      </c>
      <c r="F976" s="45">
        <v>45146</v>
      </c>
      <c r="G976" s="46">
        <v>24397820.399999999</v>
      </c>
      <c r="H976" s="85">
        <v>24848411.378949039</v>
      </c>
      <c r="I976" s="85">
        <v>24848411.378949039</v>
      </c>
      <c r="J976" s="86">
        <v>5.4256198047011612E-4</v>
      </c>
    </row>
    <row r="977" spans="2:10" x14ac:dyDescent="0.25">
      <c r="B977" s="42" t="s">
        <v>984</v>
      </c>
      <c r="C977" s="43" t="s">
        <v>983</v>
      </c>
      <c r="D977" s="43" t="s">
        <v>1989</v>
      </c>
      <c r="E977" s="45">
        <v>45044</v>
      </c>
      <c r="F977" s="45">
        <v>45146</v>
      </c>
      <c r="G977" s="46">
        <v>24595660</v>
      </c>
      <c r="H977" s="85">
        <v>25028678.386739727</v>
      </c>
      <c r="I977" s="85">
        <v>25028678.386739727</v>
      </c>
      <c r="J977" s="86">
        <v>5.4696156385222088E-4</v>
      </c>
    </row>
    <row r="978" spans="2:10" x14ac:dyDescent="0.25">
      <c r="B978" s="42" t="s">
        <v>1144</v>
      </c>
      <c r="C978" s="43" t="s">
        <v>1143</v>
      </c>
      <c r="D978" s="43" t="s">
        <v>1989</v>
      </c>
      <c r="E978" s="45">
        <v>44847</v>
      </c>
      <c r="F978" s="45">
        <v>45146</v>
      </c>
      <c r="G978" s="46">
        <v>11223960</v>
      </c>
      <c r="H978" s="85">
        <v>11803208.587726027</v>
      </c>
      <c r="I978" s="85">
        <v>11803208.587726027</v>
      </c>
      <c r="J978" s="86">
        <v>2.4959991779910655E-4</v>
      </c>
    </row>
    <row r="979" spans="2:10" x14ac:dyDescent="0.25">
      <c r="B979" s="42" t="s">
        <v>1144</v>
      </c>
      <c r="C979" s="43" t="s">
        <v>1143</v>
      </c>
      <c r="D979" s="43" t="s">
        <v>1989</v>
      </c>
      <c r="E979" s="45">
        <v>44851</v>
      </c>
      <c r="F979" s="45">
        <v>45146</v>
      </c>
      <c r="G979" s="46">
        <v>21527940</v>
      </c>
      <c r="H979" s="85">
        <v>22624095.520273972</v>
      </c>
      <c r="I979" s="85">
        <v>22624095.520273972</v>
      </c>
      <c r="J979" s="86">
        <v>4.7874119779330092E-4</v>
      </c>
    </row>
    <row r="980" spans="2:10" x14ac:dyDescent="0.25">
      <c r="B980" s="42" t="s">
        <v>1144</v>
      </c>
      <c r="C980" s="43" t="s">
        <v>1143</v>
      </c>
      <c r="D980" s="43" t="s">
        <v>1989</v>
      </c>
      <c r="E980" s="45">
        <v>44852</v>
      </c>
      <c r="F980" s="45">
        <v>45146</v>
      </c>
      <c r="G980" s="46">
        <v>21591360</v>
      </c>
      <c r="H980" s="85">
        <v>22687017.999780823</v>
      </c>
      <c r="I980" s="85">
        <v>22687017.999780823</v>
      </c>
      <c r="J980" s="86">
        <v>4.8015154020247016E-4</v>
      </c>
    </row>
    <row r="981" spans="2:10" x14ac:dyDescent="0.25">
      <c r="B981" s="42" t="s">
        <v>1144</v>
      </c>
      <c r="C981" s="43" t="s">
        <v>1143</v>
      </c>
      <c r="D981" s="43" t="s">
        <v>1989</v>
      </c>
      <c r="E981" s="45">
        <v>44852</v>
      </c>
      <c r="F981" s="45">
        <v>45146</v>
      </c>
      <c r="G981" s="46">
        <v>13592460</v>
      </c>
      <c r="H981" s="85">
        <v>14282212.175671233</v>
      </c>
      <c r="I981" s="85">
        <v>14282212.175671233</v>
      </c>
      <c r="J981" s="86">
        <v>3.0227093634400368E-4</v>
      </c>
    </row>
    <row r="982" spans="2:10" x14ac:dyDescent="0.25">
      <c r="B982" s="42" t="s">
        <v>1144</v>
      </c>
      <c r="C982" s="43" t="s">
        <v>1143</v>
      </c>
      <c r="D982" s="43" t="s">
        <v>1989</v>
      </c>
      <c r="E982" s="45">
        <v>44855</v>
      </c>
      <c r="F982" s="45">
        <v>45146</v>
      </c>
      <c r="G982" s="46">
        <v>21693000</v>
      </c>
      <c r="H982" s="85">
        <v>22782582.928767122</v>
      </c>
      <c r="I982" s="85">
        <v>22782582.928767122</v>
      </c>
      <c r="J982" s="86">
        <v>4.8241182406352285E-4</v>
      </c>
    </row>
    <row r="983" spans="2:10" x14ac:dyDescent="0.25">
      <c r="B983" s="42" t="s">
        <v>1144</v>
      </c>
      <c r="C983" s="43" t="s">
        <v>1143</v>
      </c>
      <c r="D983" s="43" t="s">
        <v>1989</v>
      </c>
      <c r="E983" s="45">
        <v>44858</v>
      </c>
      <c r="F983" s="45">
        <v>45146</v>
      </c>
      <c r="G983" s="46">
        <v>21941220</v>
      </c>
      <c r="H983" s="85">
        <v>23031909.029260274</v>
      </c>
      <c r="I983" s="85">
        <v>23031909.029260274</v>
      </c>
      <c r="J983" s="86">
        <v>4.8793177349278793E-4</v>
      </c>
    </row>
    <row r="984" spans="2:10" x14ac:dyDescent="0.25">
      <c r="B984" s="42" t="s">
        <v>1144</v>
      </c>
      <c r="C984" s="43" t="s">
        <v>1143</v>
      </c>
      <c r="D984" s="43" t="s">
        <v>1989</v>
      </c>
      <c r="E984" s="45">
        <v>44859</v>
      </c>
      <c r="F984" s="45">
        <v>45146</v>
      </c>
      <c r="G984" s="46">
        <v>14630280</v>
      </c>
      <c r="H984" s="85">
        <v>15355019.979945205</v>
      </c>
      <c r="I984" s="85">
        <v>15355019.979945205</v>
      </c>
      <c r="J984" s="86">
        <v>3.2535011576822375E-4</v>
      </c>
    </row>
    <row r="985" spans="2:10" x14ac:dyDescent="0.25">
      <c r="B985" s="42" t="s">
        <v>1144</v>
      </c>
      <c r="C985" s="43" t="s">
        <v>1143</v>
      </c>
      <c r="D985" s="43" t="s">
        <v>1989</v>
      </c>
      <c r="E985" s="45">
        <v>44862</v>
      </c>
      <c r="F985" s="45">
        <v>45146</v>
      </c>
      <c r="G985" s="46">
        <v>11672220</v>
      </c>
      <c r="H985" s="85">
        <v>12244382.630794521</v>
      </c>
      <c r="I985" s="85">
        <v>12244382.630794521</v>
      </c>
      <c r="J985" s="86">
        <v>2.5956838339882604E-4</v>
      </c>
    </row>
    <row r="986" spans="2:10" x14ac:dyDescent="0.25">
      <c r="B986" s="42" t="s">
        <v>1144</v>
      </c>
      <c r="C986" s="43" t="s">
        <v>1143</v>
      </c>
      <c r="D986" s="43" t="s">
        <v>1989</v>
      </c>
      <c r="E986" s="45">
        <v>44864</v>
      </c>
      <c r="F986" s="45">
        <v>45146</v>
      </c>
      <c r="G986" s="46">
        <v>19769439</v>
      </c>
      <c r="H986" s="85">
        <v>20731696.132257532</v>
      </c>
      <c r="I986" s="85">
        <v>20731696.132257532</v>
      </c>
      <c r="J986" s="86">
        <v>4.3963541827790289E-4</v>
      </c>
    </row>
    <row r="987" spans="2:10" x14ac:dyDescent="0.25">
      <c r="B987" s="42" t="s">
        <v>1144</v>
      </c>
      <c r="C987" s="43" t="s">
        <v>1143</v>
      </c>
      <c r="D987" s="43" t="s">
        <v>1989</v>
      </c>
      <c r="E987" s="45">
        <v>44866</v>
      </c>
      <c r="F987" s="45">
        <v>45146</v>
      </c>
      <c r="G987" s="46">
        <v>19946332</v>
      </c>
      <c r="H987" s="85">
        <v>20910313.634191781</v>
      </c>
      <c r="I987" s="85">
        <v>20910313.634191781</v>
      </c>
      <c r="J987" s="86">
        <v>4.4356918837858372E-4</v>
      </c>
    </row>
    <row r="988" spans="2:10" x14ac:dyDescent="0.25">
      <c r="B988" s="42" t="s">
        <v>1144</v>
      </c>
      <c r="C988" s="43" t="s">
        <v>1143</v>
      </c>
      <c r="D988" s="43" t="s">
        <v>1989</v>
      </c>
      <c r="E988" s="45">
        <v>44867</v>
      </c>
      <c r="F988" s="45">
        <v>45146</v>
      </c>
      <c r="G988" s="46">
        <v>14707969</v>
      </c>
      <c r="H988" s="85">
        <v>15416248.372912329</v>
      </c>
      <c r="I988" s="85">
        <v>15416248.372912329</v>
      </c>
      <c r="J988" s="86">
        <v>3.2707777410038947E-4</v>
      </c>
    </row>
    <row r="989" spans="2:10" x14ac:dyDescent="0.25">
      <c r="B989" s="42" t="s">
        <v>1144</v>
      </c>
      <c r="C989" s="43" t="s">
        <v>1143</v>
      </c>
      <c r="D989" s="43" t="s">
        <v>1989</v>
      </c>
      <c r="E989" s="45">
        <v>44874</v>
      </c>
      <c r="F989" s="45">
        <v>45146</v>
      </c>
      <c r="G989" s="46">
        <v>15822310</v>
      </c>
      <c r="H989" s="85">
        <v>16565134.942904109</v>
      </c>
      <c r="I989" s="85">
        <v>16565134.942904109</v>
      </c>
      <c r="J989" s="86">
        <v>3.5185863771716768E-4</v>
      </c>
    </row>
    <row r="990" spans="2:10" x14ac:dyDescent="0.25">
      <c r="B990" s="42" t="s">
        <v>1144</v>
      </c>
      <c r="C990" s="43" t="s">
        <v>1143</v>
      </c>
      <c r="D990" s="43" t="s">
        <v>1989</v>
      </c>
      <c r="E990" s="45">
        <v>44876</v>
      </c>
      <c r="F990" s="45">
        <v>45146</v>
      </c>
      <c r="G990" s="46">
        <v>11745849</v>
      </c>
      <c r="H990" s="85">
        <v>12293237.743808219</v>
      </c>
      <c r="I990" s="85">
        <v>12293237.743808219</v>
      </c>
      <c r="J990" s="86">
        <v>2.6120575491009567E-4</v>
      </c>
    </row>
    <row r="991" spans="2:10" x14ac:dyDescent="0.25">
      <c r="B991" s="42" t="s">
        <v>1144</v>
      </c>
      <c r="C991" s="43" t="s">
        <v>1143</v>
      </c>
      <c r="D991" s="43" t="s">
        <v>1989</v>
      </c>
      <c r="E991" s="45">
        <v>44877</v>
      </c>
      <c r="F991" s="45">
        <v>45146</v>
      </c>
      <c r="G991" s="46">
        <v>23044042</v>
      </c>
      <c r="H991" s="85">
        <v>24113980.026778083</v>
      </c>
      <c r="I991" s="85">
        <v>24113980.026778083</v>
      </c>
      <c r="J991" s="86">
        <v>5.1245647605294023E-4</v>
      </c>
    </row>
    <row r="992" spans="2:10" x14ac:dyDescent="0.25">
      <c r="B992" s="42" t="s">
        <v>1144</v>
      </c>
      <c r="C992" s="43" t="s">
        <v>1143</v>
      </c>
      <c r="D992" s="43" t="s">
        <v>1989</v>
      </c>
      <c r="E992" s="45">
        <v>44883</v>
      </c>
      <c r="F992" s="45">
        <v>45146</v>
      </c>
      <c r="G992" s="46">
        <v>19371848</v>
      </c>
      <c r="H992" s="85">
        <v>20251223.752087671</v>
      </c>
      <c r="I992" s="85">
        <v>20251223.752087671</v>
      </c>
      <c r="J992" s="86">
        <v>4.3079373665059269E-4</v>
      </c>
    </row>
    <row r="993" spans="2:10" x14ac:dyDescent="0.25">
      <c r="B993" s="42" t="s">
        <v>1144</v>
      </c>
      <c r="C993" s="43" t="s">
        <v>1143</v>
      </c>
      <c r="D993" s="43" t="s">
        <v>1989</v>
      </c>
      <c r="E993" s="45">
        <v>44888</v>
      </c>
      <c r="F993" s="45">
        <v>45146</v>
      </c>
      <c r="G993" s="46">
        <v>25454624</v>
      </c>
      <c r="H993" s="85">
        <v>26588156.763002738</v>
      </c>
      <c r="I993" s="85">
        <v>26588156.763002738</v>
      </c>
      <c r="J993" s="86">
        <v>5.6606331972023814E-4</v>
      </c>
    </row>
    <row r="994" spans="2:10" x14ac:dyDescent="0.25">
      <c r="B994" s="42" t="s">
        <v>1144</v>
      </c>
      <c r="C994" s="43" t="s">
        <v>1143</v>
      </c>
      <c r="D994" s="43" t="s">
        <v>1989</v>
      </c>
      <c r="E994" s="45">
        <v>44906</v>
      </c>
      <c r="F994" s="45">
        <v>45146</v>
      </c>
      <c r="G994" s="46">
        <v>20432922</v>
      </c>
      <c r="H994" s="85">
        <v>21279348.796273973</v>
      </c>
      <c r="I994" s="85">
        <v>21279348.796273973</v>
      </c>
      <c r="J994" s="86">
        <v>4.5439004162484148E-4</v>
      </c>
    </row>
    <row r="995" spans="2:10" x14ac:dyDescent="0.25">
      <c r="B995" s="42" t="s">
        <v>1144</v>
      </c>
      <c r="C995" s="43" t="s">
        <v>1143</v>
      </c>
      <c r="D995" s="43" t="s">
        <v>1989</v>
      </c>
      <c r="E995" s="45">
        <v>44912</v>
      </c>
      <c r="F995" s="45">
        <v>45146</v>
      </c>
      <c r="G995" s="46">
        <v>22959270</v>
      </c>
      <c r="H995" s="85">
        <v>23886572.899561644</v>
      </c>
      <c r="I995" s="85">
        <v>23886572.899561644</v>
      </c>
      <c r="J995" s="86">
        <v>5.1057130502313731E-4</v>
      </c>
    </row>
    <row r="996" spans="2:10" x14ac:dyDescent="0.25">
      <c r="B996" s="42" t="s">
        <v>1144</v>
      </c>
      <c r="C996" s="43" t="s">
        <v>1143</v>
      </c>
      <c r="D996" s="43" t="s">
        <v>1989</v>
      </c>
      <c r="E996" s="45">
        <v>44921</v>
      </c>
      <c r="F996" s="45">
        <v>45146</v>
      </c>
      <c r="G996" s="46">
        <v>20315153</v>
      </c>
      <c r="H996" s="85">
        <v>21104104.489794519</v>
      </c>
      <c r="I996" s="85">
        <v>21104104.489794519</v>
      </c>
      <c r="J996" s="86">
        <v>4.5177107891299263E-4</v>
      </c>
    </row>
    <row r="997" spans="2:10" x14ac:dyDescent="0.25">
      <c r="B997" s="42" t="s">
        <v>1144</v>
      </c>
      <c r="C997" s="43" t="s">
        <v>1143</v>
      </c>
      <c r="D997" s="43" t="s">
        <v>1989</v>
      </c>
      <c r="E997" s="45">
        <v>44961</v>
      </c>
      <c r="F997" s="45">
        <v>45146</v>
      </c>
      <c r="G997" s="46">
        <v>1160250</v>
      </c>
      <c r="H997" s="85">
        <v>1197298.5308219178</v>
      </c>
      <c r="I997" s="85">
        <v>1197298.5308219178</v>
      </c>
      <c r="J997" s="86">
        <v>2.580179407503353E-5</v>
      </c>
    </row>
    <row r="998" spans="2:10" x14ac:dyDescent="0.25">
      <c r="B998" s="42" t="s">
        <v>1144</v>
      </c>
      <c r="C998" s="43" t="s">
        <v>1143</v>
      </c>
      <c r="D998" s="43" t="s">
        <v>1989</v>
      </c>
      <c r="E998" s="45">
        <v>45013</v>
      </c>
      <c r="F998" s="45">
        <v>45146</v>
      </c>
      <c r="G998" s="46">
        <v>17367350</v>
      </c>
      <c r="H998" s="85">
        <v>17766037.741506848</v>
      </c>
      <c r="I998" s="85">
        <v>17766037.741506848</v>
      </c>
      <c r="J998" s="86">
        <v>3.8621744307609015E-4</v>
      </c>
    </row>
    <row r="999" spans="2:10" x14ac:dyDescent="0.25">
      <c r="B999" s="42" t="s">
        <v>167</v>
      </c>
      <c r="C999" s="43" t="s">
        <v>166</v>
      </c>
      <c r="D999" s="43" t="s">
        <v>1989</v>
      </c>
      <c r="E999" s="45">
        <v>44576</v>
      </c>
      <c r="F999" s="45">
        <v>45146</v>
      </c>
      <c r="G999" s="46">
        <v>2420174</v>
      </c>
      <c r="H999" s="85">
        <v>2658279.337917808</v>
      </c>
      <c r="I999" s="85">
        <v>2658279.337917808</v>
      </c>
      <c r="J999" s="86">
        <v>5.3820151841198194E-5</v>
      </c>
    </row>
    <row r="1000" spans="2:10" x14ac:dyDescent="0.25">
      <c r="B1000" s="42" t="s">
        <v>210</v>
      </c>
      <c r="C1000" s="43" t="s">
        <v>209</v>
      </c>
      <c r="D1000" s="43" t="s">
        <v>1989</v>
      </c>
      <c r="E1000" s="45">
        <v>44903</v>
      </c>
      <c r="F1000" s="45">
        <v>45146</v>
      </c>
      <c r="G1000" s="46">
        <v>69759379.790000007</v>
      </c>
      <c r="H1000" s="85">
        <v>72685260.187822223</v>
      </c>
      <c r="I1000" s="85">
        <v>72685260.187822223</v>
      </c>
      <c r="J1000" s="86">
        <v>1.55131838150712E-3</v>
      </c>
    </row>
    <row r="1001" spans="2:10" x14ac:dyDescent="0.25">
      <c r="B1001" s="42" t="s">
        <v>210</v>
      </c>
      <c r="C1001" s="43" t="s">
        <v>209</v>
      </c>
      <c r="D1001" s="43" t="s">
        <v>1989</v>
      </c>
      <c r="E1001" s="45">
        <v>44934</v>
      </c>
      <c r="F1001" s="45">
        <v>45146</v>
      </c>
      <c r="G1001" s="46">
        <v>1930066</v>
      </c>
      <c r="H1001" s="85">
        <v>2000690.5520438356</v>
      </c>
      <c r="I1001" s="85">
        <v>2000690.5520438356</v>
      </c>
      <c r="J1001" s="86">
        <v>4.2921064842252679E-5</v>
      </c>
    </row>
    <row r="1002" spans="2:10" x14ac:dyDescent="0.25">
      <c r="B1002" s="42" t="s">
        <v>324</v>
      </c>
      <c r="C1002" s="43" t="s">
        <v>323</v>
      </c>
      <c r="D1002" s="43" t="s">
        <v>1989</v>
      </c>
      <c r="E1002" s="45">
        <v>44987</v>
      </c>
      <c r="F1002" s="45">
        <v>45146</v>
      </c>
      <c r="G1002" s="46">
        <v>151011</v>
      </c>
      <c r="H1002" s="85">
        <v>155155.32106027397</v>
      </c>
      <c r="I1002" s="85">
        <v>155155.32106027397</v>
      </c>
      <c r="J1002" s="86">
        <v>3.3582027365351335E-6</v>
      </c>
    </row>
    <row r="1003" spans="2:10" x14ac:dyDescent="0.25">
      <c r="B1003" s="42" t="s">
        <v>324</v>
      </c>
      <c r="C1003" s="43" t="s">
        <v>323</v>
      </c>
      <c r="D1003" s="43" t="s">
        <v>1989</v>
      </c>
      <c r="E1003" s="45">
        <v>45018</v>
      </c>
      <c r="F1003" s="45">
        <v>45146</v>
      </c>
      <c r="G1003" s="46">
        <v>151011</v>
      </c>
      <c r="H1003" s="85">
        <v>154347.3087780822</v>
      </c>
      <c r="I1003" s="85">
        <v>154347.3087780822</v>
      </c>
      <c r="J1003" s="86">
        <v>3.3582027365351335E-6</v>
      </c>
    </row>
    <row r="1004" spans="2:10" x14ac:dyDescent="0.25">
      <c r="B1004" s="42" t="s">
        <v>444</v>
      </c>
      <c r="C1004" s="43" t="s">
        <v>443</v>
      </c>
      <c r="D1004" s="43" t="s">
        <v>1989</v>
      </c>
      <c r="E1004" s="45">
        <v>44784</v>
      </c>
      <c r="F1004" s="45">
        <v>45146</v>
      </c>
      <c r="G1004" s="46">
        <v>3378375</v>
      </c>
      <c r="H1004" s="85">
        <v>3589463.2746575344</v>
      </c>
      <c r="I1004" s="85">
        <v>3589463.2746575344</v>
      </c>
      <c r="J1004" s="86">
        <v>7.5128753336127044E-5</v>
      </c>
    </row>
    <row r="1005" spans="2:10" x14ac:dyDescent="0.25">
      <c r="B1005" s="42" t="s">
        <v>444</v>
      </c>
      <c r="C1005" s="43" t="s">
        <v>443</v>
      </c>
      <c r="D1005" s="43" t="s">
        <v>1989</v>
      </c>
      <c r="E1005" s="45">
        <v>44784</v>
      </c>
      <c r="F1005" s="45">
        <v>45146</v>
      </c>
      <c r="G1005" s="46">
        <v>3508312</v>
      </c>
      <c r="H1005" s="85">
        <v>3727519.023210959</v>
      </c>
      <c r="I1005" s="85">
        <v>3727519.023210959</v>
      </c>
      <c r="J1005" s="86">
        <v>7.8018309653065326E-5</v>
      </c>
    </row>
    <row r="1006" spans="2:10" x14ac:dyDescent="0.25">
      <c r="B1006" s="42" t="s">
        <v>444</v>
      </c>
      <c r="C1006" s="43" t="s">
        <v>443</v>
      </c>
      <c r="D1006" s="43" t="s">
        <v>1989</v>
      </c>
      <c r="E1006" s="45">
        <v>44784</v>
      </c>
      <c r="F1006" s="45">
        <v>45146</v>
      </c>
      <c r="G1006" s="46">
        <v>3508312</v>
      </c>
      <c r="H1006" s="85">
        <v>3727519.023210959</v>
      </c>
      <c r="I1006" s="85">
        <v>3727519.023210959</v>
      </c>
      <c r="J1006" s="86">
        <v>7.8018309653065326E-5</v>
      </c>
    </row>
    <row r="1007" spans="2:10" x14ac:dyDescent="0.25">
      <c r="B1007" s="42" t="s">
        <v>444</v>
      </c>
      <c r="C1007" s="43" t="s">
        <v>443</v>
      </c>
      <c r="D1007" s="43" t="s">
        <v>1989</v>
      </c>
      <c r="E1007" s="45">
        <v>44784</v>
      </c>
      <c r="F1007" s="45">
        <v>45146</v>
      </c>
      <c r="G1007" s="46">
        <v>3508312</v>
      </c>
      <c r="H1007" s="85">
        <v>3727519.023210959</v>
      </c>
      <c r="I1007" s="85">
        <v>3727519.023210959</v>
      </c>
      <c r="J1007" s="86">
        <v>7.8018309653065326E-5</v>
      </c>
    </row>
    <row r="1008" spans="2:10" x14ac:dyDescent="0.25">
      <c r="B1008" s="42" t="s">
        <v>444</v>
      </c>
      <c r="C1008" s="43" t="s">
        <v>443</v>
      </c>
      <c r="D1008" s="43" t="s">
        <v>1989</v>
      </c>
      <c r="E1008" s="45">
        <v>44795</v>
      </c>
      <c r="F1008" s="45">
        <v>45146</v>
      </c>
      <c r="G1008" s="46">
        <v>3118500</v>
      </c>
      <c r="H1008" s="85">
        <v>3307429.8369863015</v>
      </c>
      <c r="I1008" s="85">
        <v>3307429.8369863015</v>
      </c>
      <c r="J1008" s="86">
        <v>6.934961846411727E-5</v>
      </c>
    </row>
    <row r="1009" spans="2:10" x14ac:dyDescent="0.25">
      <c r="B1009" s="42" t="s">
        <v>444</v>
      </c>
      <c r="C1009" s="43" t="s">
        <v>443</v>
      </c>
      <c r="D1009" s="43" t="s">
        <v>1989</v>
      </c>
      <c r="E1009" s="45">
        <v>44812</v>
      </c>
      <c r="F1009" s="45">
        <v>45146</v>
      </c>
      <c r="G1009" s="46">
        <v>3508312</v>
      </c>
      <c r="H1009" s="85">
        <v>3710563.7838465753</v>
      </c>
      <c r="I1009" s="85">
        <v>3710563.7838465753</v>
      </c>
      <c r="J1009" s="86">
        <v>7.8018309653065326E-5</v>
      </c>
    </row>
    <row r="1010" spans="2:10" x14ac:dyDescent="0.25">
      <c r="B1010" s="42" t="s">
        <v>444</v>
      </c>
      <c r="C1010" s="43" t="s">
        <v>443</v>
      </c>
      <c r="D1010" s="43" t="s">
        <v>1989</v>
      </c>
      <c r="E1010" s="45">
        <v>44812</v>
      </c>
      <c r="F1010" s="45">
        <v>45146</v>
      </c>
      <c r="G1010" s="46">
        <v>3378375</v>
      </c>
      <c r="H1010" s="85">
        <v>3573136.0047945203</v>
      </c>
      <c r="I1010" s="85">
        <v>3573136.0047945203</v>
      </c>
      <c r="J1010" s="86">
        <v>7.5128753336127044E-5</v>
      </c>
    </row>
    <row r="1011" spans="2:10" x14ac:dyDescent="0.25">
      <c r="B1011" s="42" t="s">
        <v>444</v>
      </c>
      <c r="C1011" s="43" t="s">
        <v>443</v>
      </c>
      <c r="D1011" s="43" t="s">
        <v>1989</v>
      </c>
      <c r="E1011" s="45">
        <v>44812</v>
      </c>
      <c r="F1011" s="45">
        <v>45146</v>
      </c>
      <c r="G1011" s="46">
        <v>3508312</v>
      </c>
      <c r="H1011" s="85">
        <v>3710563.7838465753</v>
      </c>
      <c r="I1011" s="85">
        <v>3710563.7838465753</v>
      </c>
      <c r="J1011" s="86">
        <v>7.8018309653065326E-5</v>
      </c>
    </row>
    <row r="1012" spans="2:10" x14ac:dyDescent="0.25">
      <c r="B1012" s="42" t="s">
        <v>444</v>
      </c>
      <c r="C1012" s="43" t="s">
        <v>443</v>
      </c>
      <c r="D1012" s="43" t="s">
        <v>1989</v>
      </c>
      <c r="E1012" s="45">
        <v>44812</v>
      </c>
      <c r="F1012" s="45">
        <v>45146</v>
      </c>
      <c r="G1012" s="46">
        <v>3508312</v>
      </c>
      <c r="H1012" s="85">
        <v>3710563.7838465753</v>
      </c>
      <c r="I1012" s="85">
        <v>3710563.7838465753</v>
      </c>
      <c r="J1012" s="86">
        <v>7.8018309653065326E-5</v>
      </c>
    </row>
    <row r="1013" spans="2:10" x14ac:dyDescent="0.25">
      <c r="B1013" s="42" t="s">
        <v>444</v>
      </c>
      <c r="C1013" s="43" t="s">
        <v>443</v>
      </c>
      <c r="D1013" s="43" t="s">
        <v>1989</v>
      </c>
      <c r="E1013" s="45">
        <v>44812</v>
      </c>
      <c r="F1013" s="45">
        <v>45146</v>
      </c>
      <c r="G1013" s="46">
        <v>3508312</v>
      </c>
      <c r="H1013" s="85">
        <v>3710563.7838465753</v>
      </c>
      <c r="I1013" s="85">
        <v>3710563.7838465753</v>
      </c>
      <c r="J1013" s="86">
        <v>7.8018309653065326E-5</v>
      </c>
    </row>
    <row r="1014" spans="2:10" x14ac:dyDescent="0.25">
      <c r="B1014" s="42" t="s">
        <v>444</v>
      </c>
      <c r="C1014" s="43" t="s">
        <v>443</v>
      </c>
      <c r="D1014" s="43" t="s">
        <v>1989</v>
      </c>
      <c r="E1014" s="45">
        <v>44820</v>
      </c>
      <c r="F1014" s="45">
        <v>45146</v>
      </c>
      <c r="G1014" s="46">
        <v>3534300</v>
      </c>
      <c r="H1014" s="85">
        <v>3733169.7353424658</v>
      </c>
      <c r="I1014" s="85">
        <v>3733169.7353424658</v>
      </c>
      <c r="J1014" s="86">
        <v>7.8596234259332911E-5</v>
      </c>
    </row>
    <row r="1015" spans="2:10" x14ac:dyDescent="0.25">
      <c r="B1015" s="42" t="s">
        <v>444</v>
      </c>
      <c r="C1015" s="43" t="s">
        <v>443</v>
      </c>
      <c r="D1015" s="43" t="s">
        <v>1989</v>
      </c>
      <c r="E1015" s="45">
        <v>44820</v>
      </c>
      <c r="F1015" s="45">
        <v>45146</v>
      </c>
      <c r="G1015" s="46">
        <v>3508312.5</v>
      </c>
      <c r="H1015" s="85">
        <v>3705719.9578767121</v>
      </c>
      <c r="I1015" s="85">
        <v>3705719.9578767121</v>
      </c>
      <c r="J1015" s="86">
        <v>7.8018320772131931E-5</v>
      </c>
    </row>
    <row r="1016" spans="2:10" x14ac:dyDescent="0.25">
      <c r="B1016" s="42" t="s">
        <v>444</v>
      </c>
      <c r="C1016" s="43" t="s">
        <v>443</v>
      </c>
      <c r="D1016" s="43" t="s">
        <v>1989</v>
      </c>
      <c r="E1016" s="45">
        <v>44822</v>
      </c>
      <c r="F1016" s="45">
        <v>45146</v>
      </c>
      <c r="G1016" s="46">
        <v>3508312.5</v>
      </c>
      <c r="H1016" s="85">
        <v>3704508.8691780823</v>
      </c>
      <c r="I1016" s="85">
        <v>3704508.8691780823</v>
      </c>
      <c r="J1016" s="86">
        <v>7.8018320772131931E-5</v>
      </c>
    </row>
    <row r="1017" spans="2:10" x14ac:dyDescent="0.25">
      <c r="B1017" s="42" t="s">
        <v>444</v>
      </c>
      <c r="C1017" s="43" t="s">
        <v>443</v>
      </c>
      <c r="D1017" s="43" t="s">
        <v>1989</v>
      </c>
      <c r="E1017" s="45">
        <v>44827</v>
      </c>
      <c r="F1017" s="45">
        <v>45146</v>
      </c>
      <c r="G1017" s="46">
        <v>3508312.5</v>
      </c>
      <c r="H1017" s="85">
        <v>3701481.1474315068</v>
      </c>
      <c r="I1017" s="85">
        <v>3701481.1474315068</v>
      </c>
      <c r="J1017" s="86">
        <v>7.8018320772131931E-5</v>
      </c>
    </row>
    <row r="1018" spans="2:10" x14ac:dyDescent="0.25">
      <c r="B1018" s="42" t="s">
        <v>444</v>
      </c>
      <c r="C1018" s="43" t="s">
        <v>443</v>
      </c>
      <c r="D1018" s="43" t="s">
        <v>1989</v>
      </c>
      <c r="E1018" s="45">
        <v>44827</v>
      </c>
      <c r="F1018" s="45">
        <v>45146</v>
      </c>
      <c r="G1018" s="46">
        <v>3508312.5</v>
      </c>
      <c r="H1018" s="85">
        <v>3701481.1474315068</v>
      </c>
      <c r="I1018" s="85">
        <v>3701481.1474315068</v>
      </c>
      <c r="J1018" s="86">
        <v>7.8018320772131931E-5</v>
      </c>
    </row>
    <row r="1019" spans="2:10" x14ac:dyDescent="0.25">
      <c r="B1019" s="42" t="s">
        <v>444</v>
      </c>
      <c r="C1019" s="43" t="s">
        <v>443</v>
      </c>
      <c r="D1019" s="43" t="s">
        <v>1989</v>
      </c>
      <c r="E1019" s="45">
        <v>44829</v>
      </c>
      <c r="F1019" s="45">
        <v>45146</v>
      </c>
      <c r="G1019" s="46">
        <v>3508312.5</v>
      </c>
      <c r="H1019" s="85">
        <v>3700270.0587328766</v>
      </c>
      <c r="I1019" s="85">
        <v>3700270.0587328766</v>
      </c>
      <c r="J1019" s="86">
        <v>7.8018320772131931E-5</v>
      </c>
    </row>
    <row r="1020" spans="2:10" x14ac:dyDescent="0.25">
      <c r="B1020" s="42" t="s">
        <v>444</v>
      </c>
      <c r="C1020" s="43" t="s">
        <v>443</v>
      </c>
      <c r="D1020" s="43" t="s">
        <v>1989</v>
      </c>
      <c r="E1020" s="45">
        <v>44834</v>
      </c>
      <c r="F1020" s="45">
        <v>45146</v>
      </c>
      <c r="G1020" s="46">
        <v>3508312.5</v>
      </c>
      <c r="H1020" s="85">
        <v>3697242.3369863015</v>
      </c>
      <c r="I1020" s="85">
        <v>3697242.3369863015</v>
      </c>
      <c r="J1020" s="86">
        <v>7.8018320772131931E-5</v>
      </c>
    </row>
    <row r="1021" spans="2:10" x14ac:dyDescent="0.25">
      <c r="B1021" s="42" t="s">
        <v>444</v>
      </c>
      <c r="C1021" s="43" t="s">
        <v>443</v>
      </c>
      <c r="D1021" s="43" t="s">
        <v>1989</v>
      </c>
      <c r="E1021" s="45">
        <v>44834</v>
      </c>
      <c r="F1021" s="45">
        <v>45146</v>
      </c>
      <c r="G1021" s="46">
        <v>3508312.5</v>
      </c>
      <c r="H1021" s="85">
        <v>3697242.3369863015</v>
      </c>
      <c r="I1021" s="85">
        <v>3697242.3369863015</v>
      </c>
      <c r="J1021" s="86">
        <v>7.8018320772131931E-5</v>
      </c>
    </row>
    <row r="1022" spans="2:10" x14ac:dyDescent="0.25">
      <c r="B1022" s="42" t="s">
        <v>444</v>
      </c>
      <c r="C1022" s="43" t="s">
        <v>443</v>
      </c>
      <c r="D1022" s="43" t="s">
        <v>1989</v>
      </c>
      <c r="E1022" s="45">
        <v>44846</v>
      </c>
      <c r="F1022" s="45">
        <v>45146</v>
      </c>
      <c r="G1022" s="46">
        <v>3378375</v>
      </c>
      <c r="H1022" s="85">
        <v>3553310.0342465751</v>
      </c>
      <c r="I1022" s="85">
        <v>3553310.0342465751</v>
      </c>
      <c r="J1022" s="86">
        <v>7.5128753336127044E-5</v>
      </c>
    </row>
    <row r="1023" spans="2:10" x14ac:dyDescent="0.25">
      <c r="B1023" s="42" t="s">
        <v>444</v>
      </c>
      <c r="C1023" s="43" t="s">
        <v>443</v>
      </c>
      <c r="D1023" s="43" t="s">
        <v>1989</v>
      </c>
      <c r="E1023" s="45">
        <v>44846</v>
      </c>
      <c r="F1023" s="45">
        <v>45146</v>
      </c>
      <c r="G1023" s="46">
        <v>3508312.5</v>
      </c>
      <c r="H1023" s="85">
        <v>3689975.8047945206</v>
      </c>
      <c r="I1023" s="85">
        <v>3689975.8047945206</v>
      </c>
      <c r="J1023" s="86">
        <v>7.8018320772131931E-5</v>
      </c>
    </row>
    <row r="1024" spans="2:10" x14ac:dyDescent="0.25">
      <c r="B1024" s="42" t="s">
        <v>444</v>
      </c>
      <c r="C1024" s="43" t="s">
        <v>443</v>
      </c>
      <c r="D1024" s="43" t="s">
        <v>1989</v>
      </c>
      <c r="E1024" s="45">
        <v>44846</v>
      </c>
      <c r="F1024" s="45">
        <v>45146</v>
      </c>
      <c r="G1024" s="46">
        <v>3508312.5</v>
      </c>
      <c r="H1024" s="85">
        <v>3689975.8047945206</v>
      </c>
      <c r="I1024" s="85">
        <v>3689975.8047945206</v>
      </c>
      <c r="J1024" s="86">
        <v>7.8018320772131931E-5</v>
      </c>
    </row>
    <row r="1025" spans="2:10" x14ac:dyDescent="0.25">
      <c r="B1025" s="42" t="s">
        <v>444</v>
      </c>
      <c r="C1025" s="43" t="s">
        <v>443</v>
      </c>
      <c r="D1025" s="43" t="s">
        <v>1989</v>
      </c>
      <c r="E1025" s="45">
        <v>44846</v>
      </c>
      <c r="F1025" s="45">
        <v>45146</v>
      </c>
      <c r="G1025" s="46">
        <v>3508312.5</v>
      </c>
      <c r="H1025" s="85">
        <v>3689975.8047945206</v>
      </c>
      <c r="I1025" s="85">
        <v>3689975.8047945206</v>
      </c>
      <c r="J1025" s="86">
        <v>7.8018320772131931E-5</v>
      </c>
    </row>
    <row r="1026" spans="2:10" x14ac:dyDescent="0.25">
      <c r="B1026" s="42" t="s">
        <v>444</v>
      </c>
      <c r="C1026" s="43" t="s">
        <v>443</v>
      </c>
      <c r="D1026" s="43" t="s">
        <v>1989</v>
      </c>
      <c r="E1026" s="45">
        <v>44846</v>
      </c>
      <c r="F1026" s="45">
        <v>45146</v>
      </c>
      <c r="G1026" s="46">
        <v>3378375</v>
      </c>
      <c r="H1026" s="85">
        <v>3553310.0342465751</v>
      </c>
      <c r="I1026" s="85">
        <v>3553310.0342465751</v>
      </c>
      <c r="J1026" s="86">
        <v>7.5128753336127044E-5</v>
      </c>
    </row>
    <row r="1027" spans="2:10" x14ac:dyDescent="0.25">
      <c r="B1027" s="42" t="s">
        <v>444</v>
      </c>
      <c r="C1027" s="43" t="s">
        <v>443</v>
      </c>
      <c r="D1027" s="43" t="s">
        <v>1989</v>
      </c>
      <c r="E1027" s="45">
        <v>44846</v>
      </c>
      <c r="F1027" s="45">
        <v>45146</v>
      </c>
      <c r="G1027" s="46">
        <v>3508312.5</v>
      </c>
      <c r="H1027" s="85">
        <v>3689975.8047945206</v>
      </c>
      <c r="I1027" s="85">
        <v>3689975.8047945206</v>
      </c>
      <c r="J1027" s="86">
        <v>7.8018320772131931E-5</v>
      </c>
    </row>
    <row r="1028" spans="2:10" x14ac:dyDescent="0.25">
      <c r="B1028" s="42" t="s">
        <v>444</v>
      </c>
      <c r="C1028" s="43" t="s">
        <v>443</v>
      </c>
      <c r="D1028" s="43" t="s">
        <v>1989</v>
      </c>
      <c r="E1028" s="45">
        <v>44847</v>
      </c>
      <c r="F1028" s="45">
        <v>45146</v>
      </c>
      <c r="G1028" s="46">
        <v>3378375</v>
      </c>
      <c r="H1028" s="85">
        <v>3552726.9174657534</v>
      </c>
      <c r="I1028" s="85">
        <v>3552726.9174657534</v>
      </c>
      <c r="J1028" s="86">
        <v>7.5128753336127044E-5</v>
      </c>
    </row>
    <row r="1029" spans="2:10" x14ac:dyDescent="0.25">
      <c r="B1029" s="42" t="s">
        <v>444</v>
      </c>
      <c r="C1029" s="43" t="s">
        <v>443</v>
      </c>
      <c r="D1029" s="43" t="s">
        <v>1989</v>
      </c>
      <c r="E1029" s="45">
        <v>44855</v>
      </c>
      <c r="F1029" s="45">
        <v>45146</v>
      </c>
      <c r="G1029" s="46">
        <v>3508312.5</v>
      </c>
      <c r="H1029" s="85">
        <v>3684525.9056506851</v>
      </c>
      <c r="I1029" s="85">
        <v>3684525.9056506851</v>
      </c>
      <c r="J1029" s="86">
        <v>7.8018320772131931E-5</v>
      </c>
    </row>
    <row r="1030" spans="2:10" x14ac:dyDescent="0.25">
      <c r="B1030" s="42" t="s">
        <v>444</v>
      </c>
      <c r="C1030" s="43" t="s">
        <v>443</v>
      </c>
      <c r="D1030" s="43" t="s">
        <v>1989</v>
      </c>
      <c r="E1030" s="45">
        <v>44855</v>
      </c>
      <c r="F1030" s="45">
        <v>45146</v>
      </c>
      <c r="G1030" s="46">
        <v>3508312.5</v>
      </c>
      <c r="H1030" s="85">
        <v>3684525.9056506851</v>
      </c>
      <c r="I1030" s="85">
        <v>3684525.9056506851</v>
      </c>
      <c r="J1030" s="86">
        <v>7.8018320772131931E-5</v>
      </c>
    </row>
    <row r="1031" spans="2:10" x14ac:dyDescent="0.25">
      <c r="B1031" s="42" t="s">
        <v>444</v>
      </c>
      <c r="C1031" s="43" t="s">
        <v>443</v>
      </c>
      <c r="D1031" s="43" t="s">
        <v>1989</v>
      </c>
      <c r="E1031" s="45">
        <v>44855</v>
      </c>
      <c r="F1031" s="45">
        <v>45146</v>
      </c>
      <c r="G1031" s="46">
        <v>3508312.5</v>
      </c>
      <c r="H1031" s="85">
        <v>3684525.9056506851</v>
      </c>
      <c r="I1031" s="85">
        <v>3684525.9056506851</v>
      </c>
      <c r="J1031" s="86">
        <v>7.8018320772131931E-5</v>
      </c>
    </row>
    <row r="1032" spans="2:10" x14ac:dyDescent="0.25">
      <c r="B1032" s="42" t="s">
        <v>444</v>
      </c>
      <c r="C1032" s="43" t="s">
        <v>443</v>
      </c>
      <c r="D1032" s="43" t="s">
        <v>1989</v>
      </c>
      <c r="E1032" s="45">
        <v>44855</v>
      </c>
      <c r="F1032" s="45">
        <v>45146</v>
      </c>
      <c r="G1032" s="46">
        <v>3508312.5</v>
      </c>
      <c r="H1032" s="85">
        <v>3684525.9056506851</v>
      </c>
      <c r="I1032" s="85">
        <v>3684525.9056506851</v>
      </c>
      <c r="J1032" s="86">
        <v>7.8018320772131931E-5</v>
      </c>
    </row>
    <row r="1033" spans="2:10" x14ac:dyDescent="0.25">
      <c r="B1033" s="42" t="s">
        <v>444</v>
      </c>
      <c r="C1033" s="43" t="s">
        <v>443</v>
      </c>
      <c r="D1033" s="43" t="s">
        <v>1989</v>
      </c>
      <c r="E1033" s="45">
        <v>44855</v>
      </c>
      <c r="F1033" s="45">
        <v>45146</v>
      </c>
      <c r="G1033" s="46">
        <v>3508312.5</v>
      </c>
      <c r="H1033" s="85">
        <v>3684525.9056506851</v>
      </c>
      <c r="I1033" s="85">
        <v>3684525.9056506851</v>
      </c>
      <c r="J1033" s="86">
        <v>7.8018320772131931E-5</v>
      </c>
    </row>
    <row r="1034" spans="2:10" x14ac:dyDescent="0.25">
      <c r="B1034" s="42" t="s">
        <v>444</v>
      </c>
      <c r="C1034" s="43" t="s">
        <v>443</v>
      </c>
      <c r="D1034" s="43" t="s">
        <v>1989</v>
      </c>
      <c r="E1034" s="45">
        <v>44855</v>
      </c>
      <c r="F1034" s="45">
        <v>45146</v>
      </c>
      <c r="G1034" s="46">
        <v>3508312.5</v>
      </c>
      <c r="H1034" s="85">
        <v>3684525.9056506851</v>
      </c>
      <c r="I1034" s="85">
        <v>3684525.9056506851</v>
      </c>
      <c r="J1034" s="86">
        <v>7.8018320772131931E-5</v>
      </c>
    </row>
    <row r="1035" spans="2:10" x14ac:dyDescent="0.25">
      <c r="B1035" s="42" t="s">
        <v>444</v>
      </c>
      <c r="C1035" s="43" t="s">
        <v>443</v>
      </c>
      <c r="D1035" s="43" t="s">
        <v>1989</v>
      </c>
      <c r="E1035" s="45">
        <v>44855</v>
      </c>
      <c r="F1035" s="45">
        <v>45146</v>
      </c>
      <c r="G1035" s="46">
        <v>3508312.5</v>
      </c>
      <c r="H1035" s="85">
        <v>3684525.9056506851</v>
      </c>
      <c r="I1035" s="85">
        <v>3684525.9056506851</v>
      </c>
      <c r="J1035" s="86">
        <v>7.8018320772131931E-5</v>
      </c>
    </row>
    <row r="1036" spans="2:10" x14ac:dyDescent="0.25">
      <c r="B1036" s="42" t="s">
        <v>444</v>
      </c>
      <c r="C1036" s="43" t="s">
        <v>443</v>
      </c>
      <c r="D1036" s="43" t="s">
        <v>1989</v>
      </c>
      <c r="E1036" s="45">
        <v>44855</v>
      </c>
      <c r="F1036" s="45">
        <v>45146</v>
      </c>
      <c r="G1036" s="46">
        <v>3378375</v>
      </c>
      <c r="H1036" s="85">
        <v>3548061.9832191779</v>
      </c>
      <c r="I1036" s="85">
        <v>3548061.9832191779</v>
      </c>
      <c r="J1036" s="86">
        <v>7.5128753336127044E-5</v>
      </c>
    </row>
    <row r="1037" spans="2:10" x14ac:dyDescent="0.25">
      <c r="B1037" s="42" t="s">
        <v>444</v>
      </c>
      <c r="C1037" s="43" t="s">
        <v>443</v>
      </c>
      <c r="D1037" s="43" t="s">
        <v>1989</v>
      </c>
      <c r="E1037" s="45">
        <v>44861</v>
      </c>
      <c r="F1037" s="45">
        <v>45146</v>
      </c>
      <c r="G1037" s="46">
        <v>3378375</v>
      </c>
      <c r="H1037" s="85">
        <v>3544563.2825342463</v>
      </c>
      <c r="I1037" s="85">
        <v>3544563.2825342463</v>
      </c>
      <c r="J1037" s="86">
        <v>7.5128753336127044E-5</v>
      </c>
    </row>
    <row r="1038" spans="2:10" x14ac:dyDescent="0.25">
      <c r="B1038" s="42" t="s">
        <v>444</v>
      </c>
      <c r="C1038" s="43" t="s">
        <v>443</v>
      </c>
      <c r="D1038" s="43" t="s">
        <v>1989</v>
      </c>
      <c r="E1038" s="45">
        <v>44861</v>
      </c>
      <c r="F1038" s="45">
        <v>45146</v>
      </c>
      <c r="G1038" s="46">
        <v>3508312.5</v>
      </c>
      <c r="H1038" s="85">
        <v>3680892.6395547944</v>
      </c>
      <c r="I1038" s="85">
        <v>3680892.6395547944</v>
      </c>
      <c r="J1038" s="86">
        <v>7.8018320772131931E-5</v>
      </c>
    </row>
    <row r="1039" spans="2:10" x14ac:dyDescent="0.25">
      <c r="B1039" s="42" t="s">
        <v>444</v>
      </c>
      <c r="C1039" s="43" t="s">
        <v>443</v>
      </c>
      <c r="D1039" s="43" t="s">
        <v>1989</v>
      </c>
      <c r="E1039" s="45">
        <v>44861</v>
      </c>
      <c r="F1039" s="45">
        <v>45146</v>
      </c>
      <c r="G1039" s="46">
        <v>3508312.5</v>
      </c>
      <c r="H1039" s="85">
        <v>3680892.6395547944</v>
      </c>
      <c r="I1039" s="85">
        <v>3680892.6395547944</v>
      </c>
      <c r="J1039" s="86">
        <v>7.8018320772131931E-5</v>
      </c>
    </row>
    <row r="1040" spans="2:10" x14ac:dyDescent="0.25">
      <c r="B1040" s="42" t="s">
        <v>444</v>
      </c>
      <c r="C1040" s="43" t="s">
        <v>443</v>
      </c>
      <c r="D1040" s="43" t="s">
        <v>1989</v>
      </c>
      <c r="E1040" s="45">
        <v>44861</v>
      </c>
      <c r="F1040" s="45">
        <v>45146</v>
      </c>
      <c r="G1040" s="46">
        <v>3508312.5</v>
      </c>
      <c r="H1040" s="85">
        <v>3680892.6395547944</v>
      </c>
      <c r="I1040" s="85">
        <v>3680892.6395547944</v>
      </c>
      <c r="J1040" s="86">
        <v>7.8018320772131931E-5</v>
      </c>
    </row>
    <row r="1041" spans="2:10" x14ac:dyDescent="0.25">
      <c r="B1041" s="42" t="s">
        <v>444</v>
      </c>
      <c r="C1041" s="43" t="s">
        <v>443</v>
      </c>
      <c r="D1041" s="43" t="s">
        <v>1989</v>
      </c>
      <c r="E1041" s="45">
        <v>44861</v>
      </c>
      <c r="F1041" s="45">
        <v>45146</v>
      </c>
      <c r="G1041" s="46">
        <v>3508312.5</v>
      </c>
      <c r="H1041" s="85">
        <v>3680892.6395547944</v>
      </c>
      <c r="I1041" s="85">
        <v>3680892.6395547944</v>
      </c>
      <c r="J1041" s="86">
        <v>7.8018320772131931E-5</v>
      </c>
    </row>
    <row r="1042" spans="2:10" x14ac:dyDescent="0.25">
      <c r="B1042" s="42" t="s">
        <v>444</v>
      </c>
      <c r="C1042" s="43" t="s">
        <v>443</v>
      </c>
      <c r="D1042" s="43" t="s">
        <v>1989</v>
      </c>
      <c r="E1042" s="45">
        <v>44861</v>
      </c>
      <c r="F1042" s="45">
        <v>45146</v>
      </c>
      <c r="G1042" s="46">
        <v>3508312.5</v>
      </c>
      <c r="H1042" s="85">
        <v>3680892.6395547944</v>
      </c>
      <c r="I1042" s="85">
        <v>3680892.6395547944</v>
      </c>
      <c r="J1042" s="86">
        <v>7.8018320772131931E-5</v>
      </c>
    </row>
    <row r="1043" spans="2:10" x14ac:dyDescent="0.25">
      <c r="B1043" s="42" t="s">
        <v>444</v>
      </c>
      <c r="C1043" s="43" t="s">
        <v>443</v>
      </c>
      <c r="D1043" s="43" t="s">
        <v>1989</v>
      </c>
      <c r="E1043" s="45">
        <v>44864</v>
      </c>
      <c r="F1043" s="45">
        <v>45146</v>
      </c>
      <c r="G1043" s="46">
        <v>3378375</v>
      </c>
      <c r="H1043" s="85">
        <v>3542813.9321917808</v>
      </c>
      <c r="I1043" s="85">
        <v>3542813.9321917808</v>
      </c>
      <c r="J1043" s="86">
        <v>7.5128753336127044E-5</v>
      </c>
    </row>
    <row r="1044" spans="2:10" x14ac:dyDescent="0.25">
      <c r="B1044" s="42" t="s">
        <v>444</v>
      </c>
      <c r="C1044" s="43" t="s">
        <v>443</v>
      </c>
      <c r="D1044" s="43" t="s">
        <v>1989</v>
      </c>
      <c r="E1044" s="45">
        <v>44864</v>
      </c>
      <c r="F1044" s="45">
        <v>45146</v>
      </c>
      <c r="G1044" s="46">
        <v>3378375</v>
      </c>
      <c r="H1044" s="85">
        <v>3542813.9321917808</v>
      </c>
      <c r="I1044" s="85">
        <v>3542813.9321917808</v>
      </c>
      <c r="J1044" s="86">
        <v>7.5128753336127044E-5</v>
      </c>
    </row>
    <row r="1045" spans="2:10" x14ac:dyDescent="0.25">
      <c r="B1045" s="42" t="s">
        <v>444</v>
      </c>
      <c r="C1045" s="43" t="s">
        <v>443</v>
      </c>
      <c r="D1045" s="43" t="s">
        <v>1989</v>
      </c>
      <c r="E1045" s="45">
        <v>44864</v>
      </c>
      <c r="F1045" s="45">
        <v>45146</v>
      </c>
      <c r="G1045" s="46">
        <v>3508312.5</v>
      </c>
      <c r="H1045" s="85">
        <v>3679076.0065068491</v>
      </c>
      <c r="I1045" s="85">
        <v>3679076.0065068491</v>
      </c>
      <c r="J1045" s="86">
        <v>7.8018320772131931E-5</v>
      </c>
    </row>
    <row r="1046" spans="2:10" x14ac:dyDescent="0.25">
      <c r="B1046" s="42" t="s">
        <v>444</v>
      </c>
      <c r="C1046" s="43" t="s">
        <v>443</v>
      </c>
      <c r="D1046" s="43" t="s">
        <v>1989</v>
      </c>
      <c r="E1046" s="45">
        <v>44864</v>
      </c>
      <c r="F1046" s="45">
        <v>45146</v>
      </c>
      <c r="G1046" s="46">
        <v>3419212.5</v>
      </c>
      <c r="H1046" s="85">
        <v>3585639.1555479453</v>
      </c>
      <c r="I1046" s="85">
        <v>3585639.1555479453</v>
      </c>
      <c r="J1046" s="86">
        <v>7.6036903101728588E-5</v>
      </c>
    </row>
    <row r="1047" spans="2:10" x14ac:dyDescent="0.25">
      <c r="B1047" s="42" t="s">
        <v>444</v>
      </c>
      <c r="C1047" s="43" t="s">
        <v>443</v>
      </c>
      <c r="D1047" s="43" t="s">
        <v>1989</v>
      </c>
      <c r="E1047" s="45">
        <v>44864</v>
      </c>
      <c r="F1047" s="45">
        <v>45146</v>
      </c>
      <c r="G1047" s="46">
        <v>3508312.5</v>
      </c>
      <c r="H1047" s="85">
        <v>3679076.0065068491</v>
      </c>
      <c r="I1047" s="85">
        <v>3679076.0065068491</v>
      </c>
      <c r="J1047" s="86">
        <v>7.8018320772131931E-5</v>
      </c>
    </row>
    <row r="1048" spans="2:10" x14ac:dyDescent="0.25">
      <c r="B1048" s="42" t="s">
        <v>444</v>
      </c>
      <c r="C1048" s="43" t="s">
        <v>443</v>
      </c>
      <c r="D1048" s="43" t="s">
        <v>1989</v>
      </c>
      <c r="E1048" s="45">
        <v>44864</v>
      </c>
      <c r="F1048" s="45">
        <v>45146</v>
      </c>
      <c r="G1048" s="46">
        <v>3508312.5</v>
      </c>
      <c r="H1048" s="85">
        <v>3679076.0065068491</v>
      </c>
      <c r="I1048" s="85">
        <v>3679076.0065068491</v>
      </c>
      <c r="J1048" s="86">
        <v>7.8018320772131931E-5</v>
      </c>
    </row>
    <row r="1049" spans="2:10" x14ac:dyDescent="0.25">
      <c r="B1049" s="42" t="s">
        <v>444</v>
      </c>
      <c r="C1049" s="43" t="s">
        <v>443</v>
      </c>
      <c r="D1049" s="43" t="s">
        <v>1989</v>
      </c>
      <c r="E1049" s="45">
        <v>44864</v>
      </c>
      <c r="F1049" s="45">
        <v>45146</v>
      </c>
      <c r="G1049" s="46">
        <v>3378375</v>
      </c>
      <c r="H1049" s="85">
        <v>3542813.9321917808</v>
      </c>
      <c r="I1049" s="85">
        <v>3542813.9321917808</v>
      </c>
      <c r="J1049" s="86">
        <v>7.5128753336127044E-5</v>
      </c>
    </row>
    <row r="1050" spans="2:10" x14ac:dyDescent="0.25">
      <c r="B1050" s="42" t="s">
        <v>444</v>
      </c>
      <c r="C1050" s="43" t="s">
        <v>443</v>
      </c>
      <c r="D1050" s="43" t="s">
        <v>1989</v>
      </c>
      <c r="E1050" s="45">
        <v>44870</v>
      </c>
      <c r="F1050" s="45">
        <v>45146</v>
      </c>
      <c r="G1050" s="46">
        <v>3508312.5</v>
      </c>
      <c r="H1050" s="85">
        <v>3675442.7404109589</v>
      </c>
      <c r="I1050" s="85">
        <v>3675442.7404109589</v>
      </c>
      <c r="J1050" s="86">
        <v>7.8018320772131931E-5</v>
      </c>
    </row>
    <row r="1051" spans="2:10" x14ac:dyDescent="0.25">
      <c r="B1051" s="42" t="s">
        <v>444</v>
      </c>
      <c r="C1051" s="43" t="s">
        <v>443</v>
      </c>
      <c r="D1051" s="43" t="s">
        <v>1989</v>
      </c>
      <c r="E1051" s="45">
        <v>44870</v>
      </c>
      <c r="F1051" s="45">
        <v>45146</v>
      </c>
      <c r="G1051" s="46">
        <v>3508312.5</v>
      </c>
      <c r="H1051" s="85">
        <v>3675442.7404109589</v>
      </c>
      <c r="I1051" s="85">
        <v>3675442.7404109589</v>
      </c>
      <c r="J1051" s="86">
        <v>7.8018320772131931E-5</v>
      </c>
    </row>
    <row r="1052" spans="2:10" x14ac:dyDescent="0.25">
      <c r="B1052" s="42" t="s">
        <v>444</v>
      </c>
      <c r="C1052" s="43" t="s">
        <v>443</v>
      </c>
      <c r="D1052" s="43" t="s">
        <v>1989</v>
      </c>
      <c r="E1052" s="45">
        <v>44870</v>
      </c>
      <c r="F1052" s="45">
        <v>45146</v>
      </c>
      <c r="G1052" s="46">
        <v>3378375</v>
      </c>
      <c r="H1052" s="85">
        <v>3539315.2315068492</v>
      </c>
      <c r="I1052" s="85">
        <v>3539315.2315068492</v>
      </c>
      <c r="J1052" s="86">
        <v>7.5128753336127044E-5</v>
      </c>
    </row>
    <row r="1053" spans="2:10" x14ac:dyDescent="0.25">
      <c r="B1053" s="42" t="s">
        <v>444</v>
      </c>
      <c r="C1053" s="43" t="s">
        <v>443</v>
      </c>
      <c r="D1053" s="43" t="s">
        <v>1989</v>
      </c>
      <c r="E1053" s="45">
        <v>44873</v>
      </c>
      <c r="F1053" s="45">
        <v>45146</v>
      </c>
      <c r="G1053" s="46">
        <v>3378375</v>
      </c>
      <c r="H1053" s="85">
        <v>3537565.8811643836</v>
      </c>
      <c r="I1053" s="85">
        <v>3537565.8811643836</v>
      </c>
      <c r="J1053" s="86">
        <v>7.5128753336127044E-5</v>
      </c>
    </row>
    <row r="1054" spans="2:10" x14ac:dyDescent="0.25">
      <c r="B1054" s="42" t="s">
        <v>444</v>
      </c>
      <c r="C1054" s="43" t="s">
        <v>443</v>
      </c>
      <c r="D1054" s="43" t="s">
        <v>1989</v>
      </c>
      <c r="E1054" s="45">
        <v>44873</v>
      </c>
      <c r="F1054" s="45">
        <v>45146</v>
      </c>
      <c r="G1054" s="46">
        <v>3378375</v>
      </c>
      <c r="H1054" s="85">
        <v>3537565.8811643836</v>
      </c>
      <c r="I1054" s="85">
        <v>3537565.8811643836</v>
      </c>
      <c r="J1054" s="86">
        <v>7.5128753336127044E-5</v>
      </c>
    </row>
    <row r="1055" spans="2:10" x14ac:dyDescent="0.25">
      <c r="B1055" s="42" t="s">
        <v>444</v>
      </c>
      <c r="C1055" s="43" t="s">
        <v>443</v>
      </c>
      <c r="D1055" s="43" t="s">
        <v>1989</v>
      </c>
      <c r="E1055" s="45">
        <v>44878</v>
      </c>
      <c r="F1055" s="45">
        <v>45146</v>
      </c>
      <c r="G1055" s="46">
        <v>3508312.5</v>
      </c>
      <c r="H1055" s="85">
        <v>3670598.3856164385</v>
      </c>
      <c r="I1055" s="85">
        <v>3670598.3856164385</v>
      </c>
      <c r="J1055" s="86">
        <v>7.8018320772131931E-5</v>
      </c>
    </row>
    <row r="1056" spans="2:10" x14ac:dyDescent="0.25">
      <c r="B1056" s="42" t="s">
        <v>444</v>
      </c>
      <c r="C1056" s="43" t="s">
        <v>443</v>
      </c>
      <c r="D1056" s="43" t="s">
        <v>1989</v>
      </c>
      <c r="E1056" s="45">
        <v>44878</v>
      </c>
      <c r="F1056" s="45">
        <v>45146</v>
      </c>
      <c r="G1056" s="46">
        <v>3508312.5</v>
      </c>
      <c r="H1056" s="85">
        <v>3670598.3856164385</v>
      </c>
      <c r="I1056" s="85">
        <v>3670598.3856164385</v>
      </c>
      <c r="J1056" s="86">
        <v>7.8018320772131931E-5</v>
      </c>
    </row>
    <row r="1057" spans="2:10" x14ac:dyDescent="0.25">
      <c r="B1057" s="42" t="s">
        <v>444</v>
      </c>
      <c r="C1057" s="43" t="s">
        <v>443</v>
      </c>
      <c r="D1057" s="43" t="s">
        <v>1989</v>
      </c>
      <c r="E1057" s="45">
        <v>44890</v>
      </c>
      <c r="F1057" s="45">
        <v>45146</v>
      </c>
      <c r="G1057" s="46">
        <v>3508313</v>
      </c>
      <c r="H1057" s="85">
        <v>3663332.3755178084</v>
      </c>
      <c r="I1057" s="85">
        <v>3663332.3755178084</v>
      </c>
      <c r="J1057" s="86">
        <v>7.8018331891198549E-5</v>
      </c>
    </row>
    <row r="1058" spans="2:10" x14ac:dyDescent="0.25">
      <c r="B1058" s="42" t="s">
        <v>444</v>
      </c>
      <c r="C1058" s="43" t="s">
        <v>443</v>
      </c>
      <c r="D1058" s="43" t="s">
        <v>1989</v>
      </c>
      <c r="E1058" s="45">
        <v>44891</v>
      </c>
      <c r="F1058" s="45">
        <v>45146</v>
      </c>
      <c r="G1058" s="46">
        <v>3508312.5</v>
      </c>
      <c r="H1058" s="85">
        <v>3662726.3090753425</v>
      </c>
      <c r="I1058" s="85">
        <v>3662726.3090753425</v>
      </c>
      <c r="J1058" s="86">
        <v>7.8018320772131931E-5</v>
      </c>
    </row>
    <row r="1059" spans="2:10" x14ac:dyDescent="0.25">
      <c r="B1059" s="42" t="s">
        <v>444</v>
      </c>
      <c r="C1059" s="43" t="s">
        <v>443</v>
      </c>
      <c r="D1059" s="43" t="s">
        <v>1989</v>
      </c>
      <c r="E1059" s="45">
        <v>44891</v>
      </c>
      <c r="F1059" s="45">
        <v>45146</v>
      </c>
      <c r="G1059" s="46">
        <v>3378375</v>
      </c>
      <c r="H1059" s="85">
        <v>3527069.7791095888</v>
      </c>
      <c r="I1059" s="85">
        <v>3527069.7791095888</v>
      </c>
      <c r="J1059" s="86">
        <v>7.5128753336127044E-5</v>
      </c>
    </row>
    <row r="1060" spans="2:10" x14ac:dyDescent="0.25">
      <c r="B1060" s="42" t="s">
        <v>444</v>
      </c>
      <c r="C1060" s="43" t="s">
        <v>443</v>
      </c>
      <c r="D1060" s="43" t="s">
        <v>1989</v>
      </c>
      <c r="E1060" s="45">
        <v>44891</v>
      </c>
      <c r="F1060" s="45">
        <v>45146</v>
      </c>
      <c r="G1060" s="46">
        <v>3508313</v>
      </c>
      <c r="H1060" s="85">
        <v>3662726.8310821918</v>
      </c>
      <c r="I1060" s="85">
        <v>3662726.8310821918</v>
      </c>
      <c r="J1060" s="86">
        <v>7.8018331891198549E-5</v>
      </c>
    </row>
    <row r="1061" spans="2:10" x14ac:dyDescent="0.25">
      <c r="B1061" s="42" t="s">
        <v>444</v>
      </c>
      <c r="C1061" s="43" t="s">
        <v>443</v>
      </c>
      <c r="D1061" s="43" t="s">
        <v>1989</v>
      </c>
      <c r="E1061" s="45">
        <v>44891</v>
      </c>
      <c r="F1061" s="45">
        <v>45146</v>
      </c>
      <c r="G1061" s="46">
        <v>3508312.5</v>
      </c>
      <c r="H1061" s="85">
        <v>3662726.3090753425</v>
      </c>
      <c r="I1061" s="85">
        <v>3662726.3090753425</v>
      </c>
      <c r="J1061" s="86">
        <v>7.8018320772131931E-5</v>
      </c>
    </row>
    <row r="1062" spans="2:10" x14ac:dyDescent="0.25">
      <c r="B1062" s="42" t="s">
        <v>444</v>
      </c>
      <c r="C1062" s="43" t="s">
        <v>443</v>
      </c>
      <c r="D1062" s="43" t="s">
        <v>1989</v>
      </c>
      <c r="E1062" s="45">
        <v>44898</v>
      </c>
      <c r="F1062" s="45">
        <v>45146</v>
      </c>
      <c r="G1062" s="46">
        <v>2475000</v>
      </c>
      <c r="H1062" s="85">
        <v>2580943.5616438356</v>
      </c>
      <c r="I1062" s="85">
        <v>2580943.5616438356</v>
      </c>
      <c r="J1062" s="86">
        <v>5.5039379733426411E-5</v>
      </c>
    </row>
    <row r="1063" spans="2:10" x14ac:dyDescent="0.25">
      <c r="B1063" s="42" t="s">
        <v>1270</v>
      </c>
      <c r="C1063" s="43" t="s">
        <v>1269</v>
      </c>
      <c r="D1063" s="43" t="s">
        <v>1989</v>
      </c>
      <c r="E1063" s="45">
        <v>44955</v>
      </c>
      <c r="F1063" s="45">
        <v>45146</v>
      </c>
      <c r="G1063" s="46">
        <v>5643000</v>
      </c>
      <c r="H1063" s="85">
        <v>5829033.4767123284</v>
      </c>
      <c r="I1063" s="85">
        <v>5829033.4767123284</v>
      </c>
      <c r="J1063" s="86">
        <v>1.254897857922122E-4</v>
      </c>
    </row>
    <row r="1064" spans="2:10" x14ac:dyDescent="0.25">
      <c r="B1064" s="42" t="s">
        <v>1270</v>
      </c>
      <c r="C1064" s="43" t="s">
        <v>1269</v>
      </c>
      <c r="D1064" s="43" t="s">
        <v>1989</v>
      </c>
      <c r="E1064" s="45">
        <v>44986</v>
      </c>
      <c r="F1064" s="45">
        <v>45146</v>
      </c>
      <c r="G1064" s="46">
        <v>6088500</v>
      </c>
      <c r="H1064" s="85">
        <v>6256642.6849315064</v>
      </c>
      <c r="I1064" s="85">
        <v>6256642.6849315064</v>
      </c>
      <c r="J1064" s="86">
        <v>1.3539687414422896E-4</v>
      </c>
    </row>
    <row r="1065" spans="2:10" x14ac:dyDescent="0.25">
      <c r="B1065" s="42" t="s">
        <v>1270</v>
      </c>
      <c r="C1065" s="43" t="s">
        <v>1269</v>
      </c>
      <c r="D1065" s="43" t="s">
        <v>1989</v>
      </c>
      <c r="E1065" s="45">
        <v>45013</v>
      </c>
      <c r="F1065" s="45">
        <v>45146</v>
      </c>
      <c r="G1065" s="46">
        <v>6088500</v>
      </c>
      <c r="H1065" s="85">
        <v>6228268.6068493146</v>
      </c>
      <c r="I1065" s="85">
        <v>6228268.6068493146</v>
      </c>
      <c r="J1065" s="86">
        <v>1.3539687414422896E-4</v>
      </c>
    </row>
    <row r="1066" spans="2:10" x14ac:dyDescent="0.25">
      <c r="B1066" s="42" t="s">
        <v>1186</v>
      </c>
      <c r="C1066" s="43" t="s">
        <v>1185</v>
      </c>
      <c r="D1066" s="43" t="s">
        <v>1989</v>
      </c>
      <c r="E1066" s="45">
        <v>44973</v>
      </c>
      <c r="F1066" s="45">
        <v>45146</v>
      </c>
      <c r="G1066" s="46">
        <v>214200</v>
      </c>
      <c r="H1066" s="85">
        <v>220596.0706849315</v>
      </c>
      <c r="I1066" s="85">
        <v>220596.0706849315</v>
      </c>
      <c r="J1066" s="86">
        <v>4.763408136929267E-6</v>
      </c>
    </row>
    <row r="1067" spans="2:10" x14ac:dyDescent="0.25">
      <c r="B1067" s="42" t="s">
        <v>1186</v>
      </c>
      <c r="C1067" s="43" t="s">
        <v>1185</v>
      </c>
      <c r="D1067" s="43" t="s">
        <v>1989</v>
      </c>
      <c r="E1067" s="45">
        <v>45002</v>
      </c>
      <c r="F1067" s="45">
        <v>45146</v>
      </c>
      <c r="G1067" s="46">
        <v>214200</v>
      </c>
      <c r="H1067" s="85">
        <v>219523.89698630138</v>
      </c>
      <c r="I1067" s="85">
        <v>219523.89698630138</v>
      </c>
      <c r="J1067" s="86">
        <v>4.763408136929267E-6</v>
      </c>
    </row>
    <row r="1068" spans="2:10" x14ac:dyDescent="0.25">
      <c r="B1068" s="42" t="s">
        <v>1127</v>
      </c>
      <c r="C1068" s="43" t="s">
        <v>1126</v>
      </c>
      <c r="D1068" s="43" t="s">
        <v>1989</v>
      </c>
      <c r="E1068" s="45">
        <v>44960</v>
      </c>
      <c r="F1068" s="45">
        <v>45146</v>
      </c>
      <c r="G1068" s="46">
        <v>1619545.82</v>
      </c>
      <c r="H1068" s="85">
        <v>1671539.8964897534</v>
      </c>
      <c r="I1068" s="85">
        <v>1671539.8964897534</v>
      </c>
      <c r="J1068" s="86">
        <v>3.6015675710167053E-5</v>
      </c>
    </row>
    <row r="1069" spans="2:10" x14ac:dyDescent="0.25">
      <c r="B1069" s="42" t="s">
        <v>1127</v>
      </c>
      <c r="C1069" s="43" t="s">
        <v>1126</v>
      </c>
      <c r="D1069" s="43" t="s">
        <v>1989</v>
      </c>
      <c r="E1069" s="45">
        <v>45019</v>
      </c>
      <c r="F1069" s="45">
        <v>45146</v>
      </c>
      <c r="G1069" s="46">
        <v>1619547</v>
      </c>
      <c r="H1069" s="85">
        <v>1655048.3576630137</v>
      </c>
      <c r="I1069" s="85">
        <v>1655048.3576630137</v>
      </c>
      <c r="J1069" s="86">
        <v>3.6015701951164261E-5</v>
      </c>
    </row>
    <row r="1070" spans="2:10" x14ac:dyDescent="0.25">
      <c r="B1070" s="42" t="s">
        <v>706</v>
      </c>
      <c r="C1070" s="43" t="s">
        <v>705</v>
      </c>
      <c r="D1070" s="43" t="s">
        <v>1989</v>
      </c>
      <c r="E1070" s="45">
        <v>44797</v>
      </c>
      <c r="F1070" s="45">
        <v>45146</v>
      </c>
      <c r="G1070" s="46">
        <v>17500</v>
      </c>
      <c r="H1070" s="85">
        <v>18554.171232876713</v>
      </c>
      <c r="I1070" s="85">
        <v>18554.171232876713</v>
      </c>
      <c r="J1070" s="86">
        <v>3.8916733144846958E-7</v>
      </c>
    </row>
    <row r="1071" spans="2:10" x14ac:dyDescent="0.25">
      <c r="B1071" s="42" t="s">
        <v>317</v>
      </c>
      <c r="C1071" s="43" t="s">
        <v>316</v>
      </c>
      <c r="D1071" s="43" t="s">
        <v>1989</v>
      </c>
      <c r="E1071" s="45">
        <v>43124</v>
      </c>
      <c r="F1071" s="45">
        <v>45146</v>
      </c>
      <c r="G1071" s="46">
        <v>1857420</v>
      </c>
      <c r="H1071" s="85">
        <v>2505664.6688219178</v>
      </c>
      <c r="I1071" s="85">
        <v>2505664.6688219178</v>
      </c>
      <c r="J1071" s="86">
        <v>4.1305553415943787E-5</v>
      </c>
    </row>
    <row r="1072" spans="2:10" x14ac:dyDescent="0.25">
      <c r="B1072" s="42" t="s">
        <v>277</v>
      </c>
      <c r="C1072" s="43" t="s">
        <v>276</v>
      </c>
      <c r="D1072" s="43" t="s">
        <v>1989</v>
      </c>
      <c r="E1072" s="45">
        <v>44814</v>
      </c>
      <c r="F1072" s="45">
        <v>45146</v>
      </c>
      <c r="G1072" s="46">
        <v>5790772</v>
      </c>
      <c r="H1072" s="85">
        <v>6122607.0332931504</v>
      </c>
      <c r="I1072" s="85">
        <v>6122607.0332931504</v>
      </c>
      <c r="J1072" s="86">
        <v>1.2877595921522954E-4</v>
      </c>
    </row>
    <row r="1073" spans="2:10" x14ac:dyDescent="0.25">
      <c r="B1073" s="42" t="s">
        <v>69</v>
      </c>
      <c r="C1073" s="43" t="s">
        <v>68</v>
      </c>
      <c r="D1073" s="43" t="s">
        <v>1989</v>
      </c>
      <c r="E1073" s="45">
        <v>44811</v>
      </c>
      <c r="F1073" s="45">
        <v>45146</v>
      </c>
      <c r="G1073" s="46">
        <v>2000000.8</v>
      </c>
      <c r="H1073" s="85">
        <v>2115644.6818739725</v>
      </c>
      <c r="I1073" s="85">
        <v>2115644.6818739725</v>
      </c>
      <c r="J1073" s="86">
        <v>4.4476284241760248E-5</v>
      </c>
    </row>
    <row r="1074" spans="2:10" x14ac:dyDescent="0.25">
      <c r="B1074" s="42" t="s">
        <v>69</v>
      </c>
      <c r="C1074" s="43" t="s">
        <v>68</v>
      </c>
      <c r="D1074" s="43" t="s">
        <v>1989</v>
      </c>
      <c r="E1074" s="45">
        <v>44821</v>
      </c>
      <c r="F1074" s="45">
        <v>45146</v>
      </c>
      <c r="G1074" s="46">
        <v>1113769.5</v>
      </c>
      <c r="H1074" s="85">
        <v>1176247.3918150684</v>
      </c>
      <c r="I1074" s="85">
        <v>1176247.3918150684</v>
      </c>
      <c r="J1074" s="86">
        <v>2.4768154523639785E-5</v>
      </c>
    </row>
    <row r="1075" spans="2:10" x14ac:dyDescent="0.25">
      <c r="B1075" s="42" t="s">
        <v>78</v>
      </c>
      <c r="C1075" s="43" t="s">
        <v>77</v>
      </c>
      <c r="D1075" s="43" t="s">
        <v>1989</v>
      </c>
      <c r="E1075" s="45">
        <v>44705</v>
      </c>
      <c r="F1075" s="45">
        <v>45146</v>
      </c>
      <c r="G1075" s="46">
        <v>1867950</v>
      </c>
      <c r="H1075" s="85">
        <v>2010134.2598630136</v>
      </c>
      <c r="I1075" s="85">
        <v>2010134.2598630136</v>
      </c>
      <c r="J1075" s="86">
        <v>4.1539720958809644E-5</v>
      </c>
    </row>
    <row r="1076" spans="2:10" x14ac:dyDescent="0.25">
      <c r="B1076" s="42" t="s">
        <v>147</v>
      </c>
      <c r="C1076" s="43" t="s">
        <v>146</v>
      </c>
      <c r="D1076" s="43" t="s">
        <v>1989</v>
      </c>
      <c r="E1076" s="45">
        <v>44895</v>
      </c>
      <c r="F1076" s="45">
        <v>45146</v>
      </c>
      <c r="G1076" s="46">
        <v>1301280</v>
      </c>
      <c r="H1076" s="85">
        <v>1357655.727780822</v>
      </c>
      <c r="I1076" s="85">
        <v>1357655.727780822</v>
      </c>
      <c r="J1076" s="86">
        <v>2.8938038003843683E-5</v>
      </c>
    </row>
    <row r="1077" spans="2:10" x14ac:dyDescent="0.25">
      <c r="B1077" s="42" t="s">
        <v>979</v>
      </c>
      <c r="C1077" s="43" t="s">
        <v>978</v>
      </c>
      <c r="D1077" s="43" t="s">
        <v>1989</v>
      </c>
      <c r="E1077" s="45">
        <v>44886</v>
      </c>
      <c r="F1077" s="45">
        <v>45146</v>
      </c>
      <c r="G1077" s="46">
        <v>81600000</v>
      </c>
      <c r="H1077" s="85">
        <v>85261939.726027399</v>
      </c>
      <c r="I1077" s="85">
        <v>85261939.726027399</v>
      </c>
      <c r="J1077" s="86">
        <v>1.8146316712111495E-3</v>
      </c>
    </row>
    <row r="1078" spans="2:10" x14ac:dyDescent="0.25">
      <c r="B1078" s="42" t="s">
        <v>1293</v>
      </c>
      <c r="C1078" s="43" t="s">
        <v>1292</v>
      </c>
      <c r="D1078" s="43" t="s">
        <v>1989</v>
      </c>
      <c r="E1078" s="45">
        <v>44850</v>
      </c>
      <c r="F1078" s="45">
        <v>45146</v>
      </c>
      <c r="G1078" s="46">
        <v>1654697</v>
      </c>
      <c r="H1078" s="85">
        <v>1739236.1497424657</v>
      </c>
      <c r="I1078" s="85">
        <v>1739236.1497424657</v>
      </c>
      <c r="J1078" s="86">
        <v>3.6797372334045038E-5</v>
      </c>
    </row>
    <row r="1079" spans="2:10" x14ac:dyDescent="0.25">
      <c r="B1079" s="42" t="s">
        <v>1293</v>
      </c>
      <c r="C1079" s="43" t="s">
        <v>1292</v>
      </c>
      <c r="D1079" s="43" t="s">
        <v>1989</v>
      </c>
      <c r="E1079" s="45">
        <v>44876</v>
      </c>
      <c r="F1079" s="45">
        <v>45146</v>
      </c>
      <c r="G1079" s="46">
        <v>13309393</v>
      </c>
      <c r="H1079" s="85">
        <v>13929647.177890411</v>
      </c>
      <c r="I1079" s="85">
        <v>13929647.177890411</v>
      </c>
      <c r="J1079" s="86">
        <v>2.9597605468622515E-4</v>
      </c>
    </row>
    <row r="1080" spans="2:10" x14ac:dyDescent="0.25">
      <c r="B1080" s="42" t="s">
        <v>1293</v>
      </c>
      <c r="C1080" s="43" t="s">
        <v>1292</v>
      </c>
      <c r="D1080" s="43" t="s">
        <v>1989</v>
      </c>
      <c r="E1080" s="45">
        <v>44905</v>
      </c>
      <c r="F1080" s="45">
        <v>45146</v>
      </c>
      <c r="G1080" s="46">
        <v>13309393.25</v>
      </c>
      <c r="H1080" s="85">
        <v>13863027.545108903</v>
      </c>
      <c r="I1080" s="85">
        <v>13863027.545108903</v>
      </c>
      <c r="J1080" s="86">
        <v>2.9597606024575851E-4</v>
      </c>
    </row>
    <row r="1081" spans="2:10" x14ac:dyDescent="0.25">
      <c r="B1081" s="42" t="s">
        <v>1293</v>
      </c>
      <c r="C1081" s="43" t="s">
        <v>1292</v>
      </c>
      <c r="D1081" s="43" t="s">
        <v>1989</v>
      </c>
      <c r="E1081" s="45">
        <v>44959</v>
      </c>
      <c r="F1081" s="45">
        <v>45146</v>
      </c>
      <c r="G1081" s="46">
        <v>13309393.25</v>
      </c>
      <c r="H1081" s="85">
        <v>13738976.707200686</v>
      </c>
      <c r="I1081" s="85">
        <v>13738976.707200686</v>
      </c>
      <c r="J1081" s="86">
        <v>2.9597606024575851E-4</v>
      </c>
    </row>
    <row r="1082" spans="2:10" x14ac:dyDescent="0.25">
      <c r="B1082" s="42" t="s">
        <v>1293</v>
      </c>
      <c r="C1082" s="43" t="s">
        <v>1292</v>
      </c>
      <c r="D1082" s="43" t="s">
        <v>1989</v>
      </c>
      <c r="E1082" s="45">
        <v>44726</v>
      </c>
      <c r="F1082" s="45">
        <v>45146</v>
      </c>
      <c r="G1082" s="46">
        <v>152132.26999999999</v>
      </c>
      <c r="H1082" s="85">
        <v>163160.81757315068</v>
      </c>
      <c r="I1082" s="85">
        <v>163160.81757315068</v>
      </c>
      <c r="J1082" s="86">
        <v>3.3831376881770318E-6</v>
      </c>
    </row>
    <row r="1083" spans="2:10" x14ac:dyDescent="0.25">
      <c r="B1083" s="42" t="s">
        <v>1293</v>
      </c>
      <c r="C1083" s="43" t="s">
        <v>1292</v>
      </c>
      <c r="D1083" s="43" t="s">
        <v>1989</v>
      </c>
      <c r="E1083" s="45">
        <v>44867</v>
      </c>
      <c r="F1083" s="45">
        <v>45146</v>
      </c>
      <c r="G1083" s="46">
        <v>13000</v>
      </c>
      <c r="H1083" s="85">
        <v>13626.030136986301</v>
      </c>
      <c r="I1083" s="85">
        <v>13626.030136986301</v>
      </c>
      <c r="J1083" s="86">
        <v>2.8909573193314882E-7</v>
      </c>
    </row>
    <row r="1084" spans="2:10" x14ac:dyDescent="0.25">
      <c r="B1084" s="42" t="s">
        <v>1293</v>
      </c>
      <c r="C1084" s="43" t="s">
        <v>1292</v>
      </c>
      <c r="D1084" s="43" t="s">
        <v>1989</v>
      </c>
      <c r="E1084" s="45">
        <v>44871</v>
      </c>
      <c r="F1084" s="45">
        <v>45146</v>
      </c>
      <c r="G1084" s="46">
        <v>60000</v>
      </c>
      <c r="H1084" s="85">
        <v>62847.945205479453</v>
      </c>
      <c r="I1084" s="85">
        <v>62847.945205479453</v>
      </c>
      <c r="J1084" s="86">
        <v>1.3342879935376099E-6</v>
      </c>
    </row>
    <row r="1085" spans="2:10" x14ac:dyDescent="0.25">
      <c r="B1085" s="42" t="s">
        <v>1293</v>
      </c>
      <c r="C1085" s="43" t="s">
        <v>1292</v>
      </c>
      <c r="D1085" s="43" t="s">
        <v>1989</v>
      </c>
      <c r="E1085" s="45">
        <v>44895</v>
      </c>
      <c r="F1085" s="45">
        <v>45146</v>
      </c>
      <c r="G1085" s="46">
        <v>77590</v>
      </c>
      <c r="H1085" s="85">
        <v>80951.453890410965</v>
      </c>
      <c r="I1085" s="85">
        <v>80951.453890410965</v>
      </c>
      <c r="J1085" s="86">
        <v>1.725456756976386E-6</v>
      </c>
    </row>
    <row r="1086" spans="2:10" x14ac:dyDescent="0.25">
      <c r="B1086" s="42" t="s">
        <v>1293</v>
      </c>
      <c r="C1086" s="43" t="s">
        <v>1292</v>
      </c>
      <c r="D1086" s="43" t="s">
        <v>1989</v>
      </c>
      <c r="E1086" s="45">
        <v>44895</v>
      </c>
      <c r="F1086" s="45">
        <v>45146</v>
      </c>
      <c r="G1086" s="46">
        <v>129617</v>
      </c>
      <c r="H1086" s="85">
        <v>135232.4345780822</v>
      </c>
      <c r="I1086" s="85">
        <v>135232.4345780822</v>
      </c>
      <c r="J1086" s="86">
        <v>2.882440114306073E-6</v>
      </c>
    </row>
    <row r="1087" spans="2:10" x14ac:dyDescent="0.25">
      <c r="B1087" s="42" t="s">
        <v>1293</v>
      </c>
      <c r="C1087" s="43" t="s">
        <v>1292</v>
      </c>
      <c r="D1087" s="43" t="s">
        <v>1989</v>
      </c>
      <c r="E1087" s="45">
        <v>44974</v>
      </c>
      <c r="F1087" s="45">
        <v>45146</v>
      </c>
      <c r="G1087" s="46">
        <v>11006400</v>
      </c>
      <c r="H1087" s="85">
        <v>11333154.384657534</v>
      </c>
      <c r="I1087" s="85">
        <v>11333154.384657534</v>
      </c>
      <c r="J1087" s="86">
        <v>2.4476178953453917E-4</v>
      </c>
    </row>
    <row r="1088" spans="2:10" x14ac:dyDescent="0.25">
      <c r="B1088" s="42" t="s">
        <v>1293</v>
      </c>
      <c r="C1088" s="43" t="s">
        <v>1292</v>
      </c>
      <c r="D1088" s="43" t="s">
        <v>1989</v>
      </c>
      <c r="E1088" s="45">
        <v>44870</v>
      </c>
      <c r="F1088" s="45">
        <v>45146</v>
      </c>
      <c r="G1088" s="46">
        <v>51816</v>
      </c>
      <c r="H1088" s="85">
        <v>54284.429063013697</v>
      </c>
      <c r="I1088" s="85">
        <v>54284.429063013697</v>
      </c>
      <c r="J1088" s="86">
        <v>1.15229111121908E-6</v>
      </c>
    </row>
    <row r="1089" spans="2:10" x14ac:dyDescent="0.25">
      <c r="B1089" s="42" t="s">
        <v>1293</v>
      </c>
      <c r="C1089" s="43" t="s">
        <v>1292</v>
      </c>
      <c r="D1089" s="43" t="s">
        <v>1989</v>
      </c>
      <c r="E1089" s="45">
        <v>44878</v>
      </c>
      <c r="F1089" s="45">
        <v>45146</v>
      </c>
      <c r="G1089" s="46">
        <v>60441</v>
      </c>
      <c r="H1089" s="85">
        <v>63236.851627397256</v>
      </c>
      <c r="I1089" s="85">
        <v>63236.851627397256</v>
      </c>
      <c r="J1089" s="86">
        <v>1.3440950102901114E-6</v>
      </c>
    </row>
    <row r="1090" spans="2:10" x14ac:dyDescent="0.25">
      <c r="B1090" s="42" t="s">
        <v>507</v>
      </c>
      <c r="C1090" s="43" t="s">
        <v>506</v>
      </c>
      <c r="D1090" s="43" t="s">
        <v>1989</v>
      </c>
      <c r="E1090" s="45">
        <v>44546</v>
      </c>
      <c r="F1090" s="45">
        <v>45146</v>
      </c>
      <c r="G1090" s="46">
        <v>4939097</v>
      </c>
      <c r="H1090" s="85">
        <v>5450598.0043835612</v>
      </c>
      <c r="I1090" s="85">
        <v>5450598.0043835612</v>
      </c>
      <c r="J1090" s="86">
        <v>1.0983629710029381E-4</v>
      </c>
    </row>
    <row r="1091" spans="2:10" x14ac:dyDescent="0.25">
      <c r="B1091" s="42" t="s">
        <v>542</v>
      </c>
      <c r="C1091" s="43" t="s">
        <v>541</v>
      </c>
      <c r="D1091" s="43" t="s">
        <v>1989</v>
      </c>
      <c r="E1091" s="45">
        <v>44786</v>
      </c>
      <c r="F1091" s="45">
        <v>45146</v>
      </c>
      <c r="G1091" s="46">
        <v>3400003.74</v>
      </c>
      <c r="H1091" s="85">
        <v>3611269.7258169865</v>
      </c>
      <c r="I1091" s="85">
        <v>3611269.7258169865</v>
      </c>
      <c r="J1091" s="86">
        <v>7.5609736137749499E-5</v>
      </c>
    </row>
    <row r="1092" spans="2:10" x14ac:dyDescent="0.25">
      <c r="B1092" s="42" t="s">
        <v>17</v>
      </c>
      <c r="C1092" s="43" t="s">
        <v>16</v>
      </c>
      <c r="D1092" s="43" t="s">
        <v>1989</v>
      </c>
      <c r="E1092" s="45">
        <v>44884</v>
      </c>
      <c r="F1092" s="45">
        <v>45146</v>
      </c>
      <c r="G1092" s="46">
        <v>176700</v>
      </c>
      <c r="H1092" s="85">
        <v>184690.71287671232</v>
      </c>
      <c r="I1092" s="85">
        <v>184690.71287671232</v>
      </c>
      <c r="J1092" s="86">
        <v>3.9294781409682613E-6</v>
      </c>
    </row>
    <row r="1093" spans="2:10" x14ac:dyDescent="0.25">
      <c r="B1093" s="42" t="s">
        <v>17</v>
      </c>
      <c r="C1093" s="43" t="s">
        <v>16</v>
      </c>
      <c r="D1093" s="43" t="s">
        <v>1989</v>
      </c>
      <c r="E1093" s="45">
        <v>44894</v>
      </c>
      <c r="F1093" s="45">
        <v>45146</v>
      </c>
      <c r="G1093" s="46">
        <v>140000</v>
      </c>
      <c r="H1093" s="85">
        <v>146089.42465753425</v>
      </c>
      <c r="I1093" s="85">
        <v>146089.42465753425</v>
      </c>
      <c r="J1093" s="86">
        <v>3.1133386515877566E-6</v>
      </c>
    </row>
    <row r="1094" spans="2:10" x14ac:dyDescent="0.25">
      <c r="B1094" s="42" t="s">
        <v>17</v>
      </c>
      <c r="C1094" s="43" t="s">
        <v>16</v>
      </c>
      <c r="D1094" s="43" t="s">
        <v>1989</v>
      </c>
      <c r="E1094" s="45">
        <v>44909</v>
      </c>
      <c r="F1094" s="45">
        <v>45146</v>
      </c>
      <c r="G1094" s="46">
        <v>409200</v>
      </c>
      <c r="H1094" s="85">
        <v>425939.082739726</v>
      </c>
      <c r="I1094" s="85">
        <v>425939.082739726</v>
      </c>
      <c r="J1094" s="86">
        <v>9.0998441159264988E-6</v>
      </c>
    </row>
    <row r="1095" spans="2:10" x14ac:dyDescent="0.25">
      <c r="B1095" s="42" t="s">
        <v>17</v>
      </c>
      <c r="C1095" s="43" t="s">
        <v>16</v>
      </c>
      <c r="D1095" s="43" t="s">
        <v>1989</v>
      </c>
      <c r="E1095" s="45">
        <v>44918</v>
      </c>
      <c r="F1095" s="45">
        <v>45146</v>
      </c>
      <c r="G1095" s="46">
        <v>258500</v>
      </c>
      <c r="H1095" s="85">
        <v>268672.86027397262</v>
      </c>
      <c r="I1095" s="85">
        <v>268672.86027397262</v>
      </c>
      <c r="J1095" s="86">
        <v>5.7485574388245361E-6</v>
      </c>
    </row>
    <row r="1096" spans="2:10" x14ac:dyDescent="0.25">
      <c r="B1096" s="42" t="s">
        <v>263</v>
      </c>
      <c r="C1096" s="43" t="s">
        <v>262</v>
      </c>
      <c r="D1096" s="43" t="s">
        <v>1989</v>
      </c>
      <c r="E1096" s="45">
        <v>44814</v>
      </c>
      <c r="F1096" s="45">
        <v>45146</v>
      </c>
      <c r="G1096" s="46">
        <v>313625</v>
      </c>
      <c r="H1096" s="85">
        <v>331597.00136986299</v>
      </c>
      <c r="I1096" s="85">
        <v>331597.00136986299</v>
      </c>
      <c r="J1096" s="86">
        <v>6.9744345328872153E-6</v>
      </c>
    </row>
    <row r="1097" spans="2:10" x14ac:dyDescent="0.25">
      <c r="B1097" s="42" t="s">
        <v>747</v>
      </c>
      <c r="C1097" s="43" t="s">
        <v>746</v>
      </c>
      <c r="D1097" s="43" t="s">
        <v>1989</v>
      </c>
      <c r="E1097" s="45">
        <v>44903</v>
      </c>
      <c r="F1097" s="45">
        <v>45146</v>
      </c>
      <c r="G1097" s="46">
        <v>378477884.82999998</v>
      </c>
      <c r="H1097" s="85">
        <v>394352180.55291086</v>
      </c>
      <c r="I1097" s="85">
        <v>394352180.55291086</v>
      </c>
      <c r="J1097" s="86">
        <v>8.4166416258029883E-3</v>
      </c>
    </row>
    <row r="1098" spans="2:10" x14ac:dyDescent="0.25">
      <c r="B1098" s="42" t="s">
        <v>747</v>
      </c>
      <c r="C1098" s="43" t="s">
        <v>746</v>
      </c>
      <c r="D1098" s="43" t="s">
        <v>1989</v>
      </c>
      <c r="E1098" s="45">
        <v>44934</v>
      </c>
      <c r="F1098" s="45">
        <v>45146</v>
      </c>
      <c r="G1098" s="46">
        <v>10471228</v>
      </c>
      <c r="H1098" s="85">
        <v>10854388.879912328</v>
      </c>
      <c r="I1098" s="85">
        <v>10854388.879912328</v>
      </c>
      <c r="J1098" s="86">
        <v>2.32860563299914E-4</v>
      </c>
    </row>
    <row r="1099" spans="2:10" x14ac:dyDescent="0.25">
      <c r="B1099" s="42" t="s">
        <v>1612</v>
      </c>
      <c r="C1099" s="43" t="s">
        <v>1611</v>
      </c>
      <c r="D1099" s="43" t="s">
        <v>1989</v>
      </c>
      <c r="E1099" s="45">
        <v>44692</v>
      </c>
      <c r="F1099" s="45">
        <v>45146</v>
      </c>
      <c r="G1099" s="46">
        <v>255800</v>
      </c>
      <c r="H1099" s="85">
        <v>275844.90849315067</v>
      </c>
      <c r="I1099" s="85">
        <v>275844.90849315067</v>
      </c>
      <c r="J1099" s="86">
        <v>5.6885144791153434E-6</v>
      </c>
    </row>
    <row r="1100" spans="2:10" x14ac:dyDescent="0.25">
      <c r="B1100" s="42" t="s">
        <v>1612</v>
      </c>
      <c r="C1100" s="43" t="s">
        <v>1611</v>
      </c>
      <c r="D1100" s="43" t="s">
        <v>1989</v>
      </c>
      <c r="E1100" s="45">
        <v>44853</v>
      </c>
      <c r="F1100" s="45">
        <v>45146</v>
      </c>
      <c r="G1100" s="46">
        <v>284300</v>
      </c>
      <c r="H1100" s="85">
        <v>298677.79095890408</v>
      </c>
      <c r="I1100" s="85">
        <v>298677.79095890408</v>
      </c>
      <c r="J1100" s="86">
        <v>6.322301276045708E-6</v>
      </c>
    </row>
    <row r="1101" spans="2:10" x14ac:dyDescent="0.25">
      <c r="B1101" s="42" t="s">
        <v>1612</v>
      </c>
      <c r="C1101" s="43" t="s">
        <v>1611</v>
      </c>
      <c r="D1101" s="43" t="s">
        <v>1989</v>
      </c>
      <c r="E1101" s="45">
        <v>44861</v>
      </c>
      <c r="F1101" s="45">
        <v>45146</v>
      </c>
      <c r="G1101" s="46">
        <v>90000</v>
      </c>
      <c r="H1101" s="85">
        <v>94427.260273972599</v>
      </c>
      <c r="I1101" s="85">
        <v>94427.260273972599</v>
      </c>
      <c r="J1101" s="86">
        <v>2.0014319903064148E-6</v>
      </c>
    </row>
    <row r="1102" spans="2:10" x14ac:dyDescent="0.25">
      <c r="B1102" s="42" t="s">
        <v>1612</v>
      </c>
      <c r="C1102" s="43" t="s">
        <v>1611</v>
      </c>
      <c r="D1102" s="43" t="s">
        <v>1989</v>
      </c>
      <c r="E1102" s="45">
        <v>44861</v>
      </c>
      <c r="F1102" s="45">
        <v>45146</v>
      </c>
      <c r="G1102" s="46">
        <v>521100</v>
      </c>
      <c r="H1102" s="85">
        <v>546733.83698630135</v>
      </c>
      <c r="I1102" s="85">
        <v>546733.83698630135</v>
      </c>
      <c r="J1102" s="86">
        <v>1.1588291223874143E-5</v>
      </c>
    </row>
    <row r="1103" spans="2:10" x14ac:dyDescent="0.25">
      <c r="B1103" s="42" t="s">
        <v>1612</v>
      </c>
      <c r="C1103" s="43" t="s">
        <v>1611</v>
      </c>
      <c r="D1103" s="43" t="s">
        <v>1989</v>
      </c>
      <c r="E1103" s="45">
        <v>44885</v>
      </c>
      <c r="F1103" s="45">
        <v>45146</v>
      </c>
      <c r="G1103" s="46">
        <v>268243</v>
      </c>
      <c r="H1103" s="85">
        <v>280327.16342191782</v>
      </c>
      <c r="I1103" s="85">
        <v>280327.16342191782</v>
      </c>
      <c r="J1103" s="86">
        <v>5.9652235708418184E-6</v>
      </c>
    </row>
    <row r="1104" spans="2:10" x14ac:dyDescent="0.25">
      <c r="B1104" s="42" t="s">
        <v>1612</v>
      </c>
      <c r="C1104" s="43" t="s">
        <v>1611</v>
      </c>
      <c r="D1104" s="43" t="s">
        <v>1989</v>
      </c>
      <c r="E1104" s="45">
        <v>44884</v>
      </c>
      <c r="F1104" s="45">
        <v>45146</v>
      </c>
      <c r="G1104" s="46">
        <v>97645</v>
      </c>
      <c r="H1104" s="85">
        <v>102060.69416438356</v>
      </c>
      <c r="I1104" s="85">
        <v>102060.69416438356</v>
      </c>
      <c r="J1104" s="86">
        <v>2.1714425188163322E-6</v>
      </c>
    </row>
    <row r="1105" spans="2:10" x14ac:dyDescent="0.25">
      <c r="B1105" s="42" t="s">
        <v>675</v>
      </c>
      <c r="C1105" s="43" t="s">
        <v>674</v>
      </c>
      <c r="D1105" s="43" t="s">
        <v>1989</v>
      </c>
      <c r="E1105" s="45">
        <v>41547</v>
      </c>
      <c r="F1105" s="45">
        <v>45146</v>
      </c>
      <c r="G1105" s="46">
        <v>1350000</v>
      </c>
      <c r="H1105" s="85">
        <v>2188616.3013698626</v>
      </c>
      <c r="I1105" s="85">
        <v>2188616.3013698626</v>
      </c>
      <c r="J1105" s="86">
        <v>3.0021479854596223E-5</v>
      </c>
    </row>
    <row r="1106" spans="2:10" x14ac:dyDescent="0.25">
      <c r="B1106" s="42" t="s">
        <v>675</v>
      </c>
      <c r="C1106" s="43" t="s">
        <v>674</v>
      </c>
      <c r="D1106" s="43" t="s">
        <v>1989</v>
      </c>
      <c r="E1106" s="45">
        <v>41596</v>
      </c>
      <c r="F1106" s="45">
        <v>45146</v>
      </c>
      <c r="G1106" s="46">
        <v>1350000</v>
      </c>
      <c r="H1106" s="85">
        <v>2177198.6301369863</v>
      </c>
      <c r="I1106" s="85">
        <v>2177198.6301369863</v>
      </c>
      <c r="J1106" s="86">
        <v>3.0021479854596223E-5</v>
      </c>
    </row>
    <row r="1107" spans="2:10" x14ac:dyDescent="0.25">
      <c r="B1107" s="42" t="s">
        <v>675</v>
      </c>
      <c r="C1107" s="43" t="s">
        <v>674</v>
      </c>
      <c r="D1107" s="43" t="s">
        <v>1989</v>
      </c>
      <c r="E1107" s="45">
        <v>41658</v>
      </c>
      <c r="F1107" s="45">
        <v>45146</v>
      </c>
      <c r="G1107" s="46">
        <v>1350000</v>
      </c>
      <c r="H1107" s="85">
        <v>2162751.7808219176</v>
      </c>
      <c r="I1107" s="85">
        <v>2162751.7808219176</v>
      </c>
      <c r="J1107" s="86">
        <v>3.0021479854596223E-5</v>
      </c>
    </row>
    <row r="1108" spans="2:10" x14ac:dyDescent="0.25">
      <c r="B1108" s="42" t="s">
        <v>675</v>
      </c>
      <c r="C1108" s="43" t="s">
        <v>674</v>
      </c>
      <c r="D1108" s="43" t="s">
        <v>1989</v>
      </c>
      <c r="E1108" s="45">
        <v>41770</v>
      </c>
      <c r="F1108" s="45">
        <v>45146</v>
      </c>
      <c r="G1108" s="46">
        <v>1350000</v>
      </c>
      <c r="H1108" s="85">
        <v>2136654.2465753425</v>
      </c>
      <c r="I1108" s="85">
        <v>2136654.2465753425</v>
      </c>
      <c r="J1108" s="86">
        <v>3.0021479854596223E-5</v>
      </c>
    </row>
    <row r="1109" spans="2:10" x14ac:dyDescent="0.25">
      <c r="B1109" s="42" t="s">
        <v>675</v>
      </c>
      <c r="C1109" s="43" t="s">
        <v>674</v>
      </c>
      <c r="D1109" s="43" t="s">
        <v>1989</v>
      </c>
      <c r="E1109" s="45">
        <v>41803</v>
      </c>
      <c r="F1109" s="45">
        <v>45146</v>
      </c>
      <c r="G1109" s="46">
        <v>1350000</v>
      </c>
      <c r="H1109" s="85">
        <v>2128964.7945205481</v>
      </c>
      <c r="I1109" s="85">
        <v>2128964.7945205481</v>
      </c>
      <c r="J1109" s="86">
        <v>3.0021479854596223E-5</v>
      </c>
    </row>
    <row r="1110" spans="2:10" x14ac:dyDescent="0.25">
      <c r="B1110" s="42" t="s">
        <v>675</v>
      </c>
      <c r="C1110" s="43" t="s">
        <v>674</v>
      </c>
      <c r="D1110" s="43" t="s">
        <v>1989</v>
      </c>
      <c r="E1110" s="45">
        <v>41873</v>
      </c>
      <c r="F1110" s="45">
        <v>45146</v>
      </c>
      <c r="G1110" s="46">
        <v>1350000</v>
      </c>
      <c r="H1110" s="85">
        <v>2112653.8356164382</v>
      </c>
      <c r="I1110" s="85">
        <v>2112653.8356164382</v>
      </c>
      <c r="J1110" s="86">
        <v>3.0021479854596223E-5</v>
      </c>
    </row>
    <row r="1111" spans="2:10" x14ac:dyDescent="0.25">
      <c r="B1111" s="42" t="s">
        <v>675</v>
      </c>
      <c r="C1111" s="43" t="s">
        <v>674</v>
      </c>
      <c r="D1111" s="43" t="s">
        <v>1989</v>
      </c>
      <c r="E1111" s="45">
        <v>41986</v>
      </c>
      <c r="F1111" s="45">
        <v>45146</v>
      </c>
      <c r="G1111" s="46">
        <v>1500000</v>
      </c>
      <c r="H1111" s="85">
        <v>2318136.98630137</v>
      </c>
      <c r="I1111" s="85">
        <v>2318136.98630137</v>
      </c>
      <c r="J1111" s="86">
        <v>3.3357199838440249E-5</v>
      </c>
    </row>
    <row r="1112" spans="2:10" x14ac:dyDescent="0.25">
      <c r="B1112" s="42" t="s">
        <v>675</v>
      </c>
      <c r="C1112" s="43" t="s">
        <v>674</v>
      </c>
      <c r="D1112" s="43" t="s">
        <v>1989</v>
      </c>
      <c r="E1112" s="45">
        <v>42015</v>
      </c>
      <c r="F1112" s="45">
        <v>45146</v>
      </c>
      <c r="G1112" s="46">
        <v>1500000</v>
      </c>
      <c r="H1112" s="85">
        <v>2310628.7671232875</v>
      </c>
      <c r="I1112" s="85">
        <v>2310628.7671232875</v>
      </c>
      <c r="J1112" s="86">
        <v>3.3357199838440249E-5</v>
      </c>
    </row>
    <row r="1113" spans="2:10" x14ac:dyDescent="0.25">
      <c r="B1113" s="42" t="s">
        <v>675</v>
      </c>
      <c r="C1113" s="43" t="s">
        <v>674</v>
      </c>
      <c r="D1113" s="43" t="s">
        <v>1989</v>
      </c>
      <c r="E1113" s="45">
        <v>42075</v>
      </c>
      <c r="F1113" s="45">
        <v>45146</v>
      </c>
      <c r="G1113" s="46">
        <v>1500000</v>
      </c>
      <c r="H1113" s="85">
        <v>2295094.5205479451</v>
      </c>
      <c r="I1113" s="85">
        <v>2295094.5205479451</v>
      </c>
      <c r="J1113" s="86">
        <v>3.3357199838440249E-5</v>
      </c>
    </row>
    <row r="1114" spans="2:10" x14ac:dyDescent="0.25">
      <c r="B1114" s="42" t="s">
        <v>675</v>
      </c>
      <c r="C1114" s="43" t="s">
        <v>674</v>
      </c>
      <c r="D1114" s="43" t="s">
        <v>1989</v>
      </c>
      <c r="E1114" s="45">
        <v>42106</v>
      </c>
      <c r="F1114" s="45">
        <v>45146</v>
      </c>
      <c r="G1114" s="46">
        <v>1500000</v>
      </c>
      <c r="H1114" s="85">
        <v>2287068.493150685</v>
      </c>
      <c r="I1114" s="85">
        <v>2287068.493150685</v>
      </c>
      <c r="J1114" s="86">
        <v>3.3357199838440249E-5</v>
      </c>
    </row>
    <row r="1115" spans="2:10" x14ac:dyDescent="0.25">
      <c r="B1115" s="42" t="s">
        <v>675</v>
      </c>
      <c r="C1115" s="43" t="s">
        <v>674</v>
      </c>
      <c r="D1115" s="43" t="s">
        <v>1989</v>
      </c>
      <c r="E1115" s="45">
        <v>42196</v>
      </c>
      <c r="F1115" s="45">
        <v>45146</v>
      </c>
      <c r="G1115" s="46">
        <v>1500000</v>
      </c>
      <c r="H1115" s="85">
        <v>2263767.1232876712</v>
      </c>
      <c r="I1115" s="85">
        <v>2263767.1232876712</v>
      </c>
      <c r="J1115" s="86">
        <v>3.3357199838440249E-5</v>
      </c>
    </row>
    <row r="1116" spans="2:10" x14ac:dyDescent="0.25">
      <c r="B1116" s="42" t="s">
        <v>675</v>
      </c>
      <c r="C1116" s="43" t="s">
        <v>674</v>
      </c>
      <c r="D1116" s="43" t="s">
        <v>1989</v>
      </c>
      <c r="E1116" s="45">
        <v>42258</v>
      </c>
      <c r="F1116" s="45">
        <v>45146</v>
      </c>
      <c r="G1116" s="46">
        <v>1500000</v>
      </c>
      <c r="H1116" s="85">
        <v>2247715.0684931506</v>
      </c>
      <c r="I1116" s="85">
        <v>2247715.0684931506</v>
      </c>
      <c r="J1116" s="86">
        <v>3.3357199838440249E-5</v>
      </c>
    </row>
    <row r="1117" spans="2:10" x14ac:dyDescent="0.25">
      <c r="B1117" s="42" t="s">
        <v>675</v>
      </c>
      <c r="C1117" s="43" t="s">
        <v>674</v>
      </c>
      <c r="D1117" s="43" t="s">
        <v>1989</v>
      </c>
      <c r="E1117" s="45">
        <v>42292</v>
      </c>
      <c r="F1117" s="45">
        <v>45146</v>
      </c>
      <c r="G1117" s="46">
        <v>1500000</v>
      </c>
      <c r="H1117" s="85">
        <v>2238912.3287671232</v>
      </c>
      <c r="I1117" s="85">
        <v>2238912.3287671232</v>
      </c>
      <c r="J1117" s="86">
        <v>3.3357199838440249E-5</v>
      </c>
    </row>
    <row r="1118" spans="2:10" x14ac:dyDescent="0.25">
      <c r="B1118" s="42" t="s">
        <v>675</v>
      </c>
      <c r="C1118" s="43" t="s">
        <v>674</v>
      </c>
      <c r="D1118" s="43" t="s">
        <v>1989</v>
      </c>
      <c r="E1118" s="45">
        <v>42321</v>
      </c>
      <c r="F1118" s="45">
        <v>45146</v>
      </c>
      <c r="G1118" s="46">
        <v>1500000</v>
      </c>
      <c r="H1118" s="85">
        <v>2231404.1095890412</v>
      </c>
      <c r="I1118" s="85">
        <v>2231404.1095890412</v>
      </c>
      <c r="J1118" s="86">
        <v>3.3357199838440249E-5</v>
      </c>
    </row>
    <row r="1119" spans="2:10" x14ac:dyDescent="0.25">
      <c r="B1119" s="42" t="s">
        <v>675</v>
      </c>
      <c r="C1119" s="43" t="s">
        <v>674</v>
      </c>
      <c r="D1119" s="43" t="s">
        <v>1989</v>
      </c>
      <c r="E1119" s="45">
        <v>42355</v>
      </c>
      <c r="F1119" s="45">
        <v>45146</v>
      </c>
      <c r="G1119" s="46">
        <v>1500000</v>
      </c>
      <c r="H1119" s="85">
        <v>2222601.3698630137</v>
      </c>
      <c r="I1119" s="85">
        <v>2222601.3698630137</v>
      </c>
      <c r="J1119" s="86">
        <v>3.3357199838440249E-5</v>
      </c>
    </row>
    <row r="1120" spans="2:10" x14ac:dyDescent="0.25">
      <c r="B1120" s="42" t="s">
        <v>675</v>
      </c>
      <c r="C1120" s="43" t="s">
        <v>674</v>
      </c>
      <c r="D1120" s="43" t="s">
        <v>1989</v>
      </c>
      <c r="E1120" s="45">
        <v>42546</v>
      </c>
      <c r="F1120" s="45">
        <v>45146</v>
      </c>
      <c r="G1120" s="46">
        <v>1500000</v>
      </c>
      <c r="H1120" s="85">
        <v>2173150.6849315069</v>
      </c>
      <c r="I1120" s="85">
        <v>2173150.6849315069</v>
      </c>
      <c r="J1120" s="86">
        <v>3.3357199838440249E-5</v>
      </c>
    </row>
    <row r="1121" spans="2:10" x14ac:dyDescent="0.25">
      <c r="B1121" s="42" t="s">
        <v>675</v>
      </c>
      <c r="C1121" s="43" t="s">
        <v>674</v>
      </c>
      <c r="D1121" s="43" t="s">
        <v>1989</v>
      </c>
      <c r="E1121" s="45">
        <v>42575</v>
      </c>
      <c r="F1121" s="45">
        <v>45146</v>
      </c>
      <c r="G1121" s="46">
        <v>1500000</v>
      </c>
      <c r="H1121" s="85">
        <v>2165642.4657534244</v>
      </c>
      <c r="I1121" s="85">
        <v>2165642.4657534244</v>
      </c>
      <c r="J1121" s="86">
        <v>3.3357199838440249E-5</v>
      </c>
    </row>
    <row r="1122" spans="2:10" x14ac:dyDescent="0.25">
      <c r="B1122" s="42" t="s">
        <v>675</v>
      </c>
      <c r="C1122" s="43" t="s">
        <v>674</v>
      </c>
      <c r="D1122" s="43" t="s">
        <v>1989</v>
      </c>
      <c r="E1122" s="45">
        <v>42601</v>
      </c>
      <c r="F1122" s="45">
        <v>45146</v>
      </c>
      <c r="G1122" s="46">
        <v>1500000</v>
      </c>
      <c r="H1122" s="85">
        <v>2158910.9589041094</v>
      </c>
      <c r="I1122" s="85">
        <v>2158910.9589041094</v>
      </c>
      <c r="J1122" s="86">
        <v>3.3357199838440249E-5</v>
      </c>
    </row>
    <row r="1123" spans="2:10" x14ac:dyDescent="0.25">
      <c r="B1123" s="42" t="s">
        <v>675</v>
      </c>
      <c r="C1123" s="43" t="s">
        <v>674</v>
      </c>
      <c r="D1123" s="43" t="s">
        <v>1989</v>
      </c>
      <c r="E1123" s="45">
        <v>42720</v>
      </c>
      <c r="F1123" s="45">
        <v>45146</v>
      </c>
      <c r="G1123" s="46">
        <v>1500000</v>
      </c>
      <c r="H1123" s="85">
        <v>2128101.3698630137</v>
      </c>
      <c r="I1123" s="85">
        <v>2128101.3698630137</v>
      </c>
      <c r="J1123" s="86">
        <v>3.3357199838440249E-5</v>
      </c>
    </row>
    <row r="1124" spans="2:10" x14ac:dyDescent="0.25">
      <c r="B1124" s="42" t="s">
        <v>675</v>
      </c>
      <c r="C1124" s="43" t="s">
        <v>674</v>
      </c>
      <c r="D1124" s="43" t="s">
        <v>1989</v>
      </c>
      <c r="E1124" s="45">
        <v>42811</v>
      </c>
      <c r="F1124" s="45">
        <v>45146</v>
      </c>
      <c r="G1124" s="46">
        <v>1500000</v>
      </c>
      <c r="H1124" s="85">
        <v>2104541.0958904107</v>
      </c>
      <c r="I1124" s="85">
        <v>2104541.0958904107</v>
      </c>
      <c r="J1124" s="86">
        <v>3.3357199838440249E-5</v>
      </c>
    </row>
    <row r="1125" spans="2:10" x14ac:dyDescent="0.25">
      <c r="B1125" s="42" t="s">
        <v>571</v>
      </c>
      <c r="C1125" s="43" t="s">
        <v>570</v>
      </c>
      <c r="D1125" s="43" t="s">
        <v>1989</v>
      </c>
      <c r="E1125" s="45">
        <v>44911</v>
      </c>
      <c r="F1125" s="45">
        <v>45146</v>
      </c>
      <c r="G1125" s="46">
        <v>3508312.5</v>
      </c>
      <c r="H1125" s="85">
        <v>3650615.4220890412</v>
      </c>
      <c r="I1125" s="85">
        <v>3650615.4220890412</v>
      </c>
      <c r="J1125" s="86">
        <v>7.8018320772131931E-5</v>
      </c>
    </row>
    <row r="1126" spans="2:10" x14ac:dyDescent="0.25">
      <c r="B1126" s="42" t="s">
        <v>571</v>
      </c>
      <c r="C1126" s="43" t="s">
        <v>570</v>
      </c>
      <c r="D1126" s="43" t="s">
        <v>1989</v>
      </c>
      <c r="E1126" s="45">
        <v>44918</v>
      </c>
      <c r="F1126" s="45">
        <v>45146</v>
      </c>
      <c r="G1126" s="46">
        <v>3508312.5</v>
      </c>
      <c r="H1126" s="85">
        <v>3646376.6116438354</v>
      </c>
      <c r="I1126" s="85">
        <v>3646376.6116438354</v>
      </c>
      <c r="J1126" s="86">
        <v>7.8018320772131931E-5</v>
      </c>
    </row>
    <row r="1127" spans="2:10" x14ac:dyDescent="0.25">
      <c r="B1127" s="42" t="s">
        <v>571</v>
      </c>
      <c r="C1127" s="43" t="s">
        <v>570</v>
      </c>
      <c r="D1127" s="43" t="s">
        <v>1989</v>
      </c>
      <c r="E1127" s="45">
        <v>44920</v>
      </c>
      <c r="F1127" s="45">
        <v>45146</v>
      </c>
      <c r="G1127" s="46">
        <v>3378375</v>
      </c>
      <c r="H1127" s="85">
        <v>3510159.3924657535</v>
      </c>
      <c r="I1127" s="85">
        <v>3510159.3924657535</v>
      </c>
      <c r="J1127" s="86">
        <v>7.5128753336127044E-5</v>
      </c>
    </row>
    <row r="1128" spans="2:10" x14ac:dyDescent="0.25">
      <c r="B1128" s="42" t="s">
        <v>571</v>
      </c>
      <c r="C1128" s="43" t="s">
        <v>570</v>
      </c>
      <c r="D1128" s="43" t="s">
        <v>1989</v>
      </c>
      <c r="E1128" s="45">
        <v>44924</v>
      </c>
      <c r="F1128" s="45">
        <v>45146</v>
      </c>
      <c r="G1128" s="46">
        <v>3534300</v>
      </c>
      <c r="H1128" s="85">
        <v>3669726.6295890412</v>
      </c>
      <c r="I1128" s="85">
        <v>3669726.6295890412</v>
      </c>
      <c r="J1128" s="86">
        <v>7.8596234259332911E-5</v>
      </c>
    </row>
    <row r="1129" spans="2:10" x14ac:dyDescent="0.25">
      <c r="B1129" s="42" t="s">
        <v>571</v>
      </c>
      <c r="C1129" s="43" t="s">
        <v>570</v>
      </c>
      <c r="D1129" s="43" t="s">
        <v>1989</v>
      </c>
      <c r="E1129" s="45">
        <v>44928</v>
      </c>
      <c r="F1129" s="45">
        <v>45146</v>
      </c>
      <c r="G1129" s="46">
        <v>3482325</v>
      </c>
      <c r="H1129" s="85">
        <v>3613355.8261643834</v>
      </c>
      <c r="I1129" s="85">
        <v>3613355.8261643834</v>
      </c>
      <c r="J1129" s="86">
        <v>7.7440407284930951E-5</v>
      </c>
    </row>
    <row r="1130" spans="2:10" x14ac:dyDescent="0.25">
      <c r="B1130" s="42" t="s">
        <v>571</v>
      </c>
      <c r="C1130" s="43" t="s">
        <v>570</v>
      </c>
      <c r="D1130" s="43" t="s">
        <v>1989</v>
      </c>
      <c r="E1130" s="45">
        <v>44939</v>
      </c>
      <c r="F1130" s="45">
        <v>45146</v>
      </c>
      <c r="G1130" s="46">
        <v>3508313</v>
      </c>
      <c r="H1130" s="85">
        <v>3633660.6981726028</v>
      </c>
      <c r="I1130" s="85">
        <v>3633660.6981726028</v>
      </c>
      <c r="J1130" s="86">
        <v>7.8018331891198549E-5</v>
      </c>
    </row>
    <row r="1131" spans="2:10" x14ac:dyDescent="0.25">
      <c r="B1131" s="42" t="s">
        <v>571</v>
      </c>
      <c r="C1131" s="43" t="s">
        <v>570</v>
      </c>
      <c r="D1131" s="43" t="s">
        <v>1989</v>
      </c>
      <c r="E1131" s="45">
        <v>44945</v>
      </c>
      <c r="F1131" s="45">
        <v>45146</v>
      </c>
      <c r="G1131" s="46">
        <v>1956943.16</v>
      </c>
      <c r="H1131" s="85">
        <v>2024835.683931726</v>
      </c>
      <c r="I1131" s="85">
        <v>2024835.683931726</v>
      </c>
      <c r="J1131" s="86">
        <v>4.3518762707059164E-5</v>
      </c>
    </row>
    <row r="1132" spans="2:10" x14ac:dyDescent="0.25">
      <c r="B1132" s="42" t="s">
        <v>571</v>
      </c>
      <c r="C1132" s="43" t="s">
        <v>570</v>
      </c>
      <c r="D1132" s="43" t="s">
        <v>1989</v>
      </c>
      <c r="E1132" s="45">
        <v>44945</v>
      </c>
      <c r="F1132" s="45">
        <v>45146</v>
      </c>
      <c r="G1132" s="46">
        <v>2016243.9</v>
      </c>
      <c r="H1132" s="85">
        <v>2086193.7534402739</v>
      </c>
      <c r="I1132" s="85">
        <v>2086193.7534402739</v>
      </c>
      <c r="J1132" s="86">
        <v>4.4837500463557421E-5</v>
      </c>
    </row>
    <row r="1133" spans="2:10" x14ac:dyDescent="0.25">
      <c r="B1133" s="42" t="s">
        <v>571</v>
      </c>
      <c r="C1133" s="43" t="s">
        <v>570</v>
      </c>
      <c r="D1133" s="43" t="s">
        <v>1989</v>
      </c>
      <c r="E1133" s="45">
        <v>44952</v>
      </c>
      <c r="F1133" s="45">
        <v>45146</v>
      </c>
      <c r="G1133" s="46">
        <v>1975614.3</v>
      </c>
      <c r="H1133" s="85">
        <v>2041767.6095194521</v>
      </c>
      <c r="I1133" s="85">
        <v>2041767.6095194521</v>
      </c>
      <c r="J1133" s="86">
        <v>4.3933974005853498E-5</v>
      </c>
    </row>
    <row r="1134" spans="2:10" x14ac:dyDescent="0.25">
      <c r="B1134" s="42" t="s">
        <v>571</v>
      </c>
      <c r="C1134" s="43" t="s">
        <v>570</v>
      </c>
      <c r="D1134" s="43" t="s">
        <v>1989</v>
      </c>
      <c r="E1134" s="45">
        <v>44952</v>
      </c>
      <c r="F1134" s="45">
        <v>45146</v>
      </c>
      <c r="G1134" s="46">
        <v>1973921.4</v>
      </c>
      <c r="H1134" s="85">
        <v>2040018.0228789039</v>
      </c>
      <c r="I1134" s="85">
        <v>2040018.0228789039</v>
      </c>
      <c r="J1134" s="86">
        <v>4.3896327070115831E-5</v>
      </c>
    </row>
    <row r="1135" spans="2:10" x14ac:dyDescent="0.25">
      <c r="B1135" s="42" t="s">
        <v>751</v>
      </c>
      <c r="C1135" s="43" t="s">
        <v>750</v>
      </c>
      <c r="D1135" s="43" t="s">
        <v>1989</v>
      </c>
      <c r="E1135" s="45">
        <v>42417</v>
      </c>
      <c r="F1135" s="45">
        <v>45146</v>
      </c>
      <c r="G1135" s="46">
        <v>1500000</v>
      </c>
      <c r="H1135" s="85">
        <v>2206549.3150684931</v>
      </c>
      <c r="I1135" s="85">
        <v>2206549.3150684931</v>
      </c>
      <c r="J1135" s="86">
        <v>3.3357199838440249E-5</v>
      </c>
    </row>
    <row r="1136" spans="2:10" x14ac:dyDescent="0.25">
      <c r="B1136" s="42" t="s">
        <v>751</v>
      </c>
      <c r="C1136" s="43" t="s">
        <v>750</v>
      </c>
      <c r="D1136" s="43" t="s">
        <v>1989</v>
      </c>
      <c r="E1136" s="45">
        <v>42446</v>
      </c>
      <c r="F1136" s="45">
        <v>45146</v>
      </c>
      <c r="G1136" s="46">
        <v>1500000</v>
      </c>
      <c r="H1136" s="85">
        <v>2199041.0958904112</v>
      </c>
      <c r="I1136" s="85">
        <v>2199041.0958904112</v>
      </c>
      <c r="J1136" s="86">
        <v>3.3357199838440249E-5</v>
      </c>
    </row>
    <row r="1137" spans="2:10" x14ac:dyDescent="0.25">
      <c r="B1137" s="42" t="s">
        <v>751</v>
      </c>
      <c r="C1137" s="43" t="s">
        <v>750</v>
      </c>
      <c r="D1137" s="43" t="s">
        <v>1989</v>
      </c>
      <c r="E1137" s="45">
        <v>42516</v>
      </c>
      <c r="F1137" s="45">
        <v>45146</v>
      </c>
      <c r="G1137" s="46">
        <v>1500000</v>
      </c>
      <c r="H1137" s="85">
        <v>2180917.8082191781</v>
      </c>
      <c r="I1137" s="85">
        <v>2180917.8082191781</v>
      </c>
      <c r="J1137" s="86">
        <v>3.3357199838440249E-5</v>
      </c>
    </row>
    <row r="1138" spans="2:10" x14ac:dyDescent="0.25">
      <c r="B1138" s="42" t="s">
        <v>751</v>
      </c>
      <c r="C1138" s="43" t="s">
        <v>750</v>
      </c>
      <c r="D1138" s="43" t="s">
        <v>1989</v>
      </c>
      <c r="E1138" s="45">
        <v>42546</v>
      </c>
      <c r="F1138" s="45">
        <v>45146</v>
      </c>
      <c r="G1138" s="46">
        <v>1500000</v>
      </c>
      <c r="H1138" s="85">
        <v>2173150.6849315069</v>
      </c>
      <c r="I1138" s="85">
        <v>2173150.6849315069</v>
      </c>
      <c r="J1138" s="86">
        <v>3.3357199838440249E-5</v>
      </c>
    </row>
    <row r="1139" spans="2:10" x14ac:dyDescent="0.25">
      <c r="B1139" s="42" t="s">
        <v>751</v>
      </c>
      <c r="C1139" s="43" t="s">
        <v>750</v>
      </c>
      <c r="D1139" s="43" t="s">
        <v>1989</v>
      </c>
      <c r="E1139" s="45">
        <v>42608</v>
      </c>
      <c r="F1139" s="45">
        <v>45146</v>
      </c>
      <c r="G1139" s="46">
        <v>1500000</v>
      </c>
      <c r="H1139" s="85">
        <v>2157098.6301369863</v>
      </c>
      <c r="I1139" s="85">
        <v>2157098.6301369863</v>
      </c>
      <c r="J1139" s="86">
        <v>3.3357199838440249E-5</v>
      </c>
    </row>
    <row r="1140" spans="2:10" x14ac:dyDescent="0.25">
      <c r="B1140" s="42" t="s">
        <v>751</v>
      </c>
      <c r="C1140" s="43" t="s">
        <v>750</v>
      </c>
      <c r="D1140" s="43" t="s">
        <v>1989</v>
      </c>
      <c r="E1140" s="45">
        <v>42627</v>
      </c>
      <c r="F1140" s="45">
        <v>45146</v>
      </c>
      <c r="G1140" s="46">
        <v>1500000</v>
      </c>
      <c r="H1140" s="85">
        <v>2152179.4520547944</v>
      </c>
      <c r="I1140" s="85">
        <v>2152179.4520547944</v>
      </c>
      <c r="J1140" s="86">
        <v>3.3357199838440249E-5</v>
      </c>
    </row>
    <row r="1141" spans="2:10" x14ac:dyDescent="0.25">
      <c r="B1141" s="42" t="s">
        <v>751</v>
      </c>
      <c r="C1141" s="43" t="s">
        <v>750</v>
      </c>
      <c r="D1141" s="43" t="s">
        <v>1989</v>
      </c>
      <c r="E1141" s="45">
        <v>42665</v>
      </c>
      <c r="F1141" s="45">
        <v>45146</v>
      </c>
      <c r="G1141" s="46">
        <v>1500000</v>
      </c>
      <c r="H1141" s="85">
        <v>2142341.0958904112</v>
      </c>
      <c r="I1141" s="85">
        <v>2142341.0958904112</v>
      </c>
      <c r="J1141" s="86">
        <v>3.3357199838440249E-5</v>
      </c>
    </row>
    <row r="1142" spans="2:10" x14ac:dyDescent="0.25">
      <c r="B1142" s="42" t="s">
        <v>751</v>
      </c>
      <c r="C1142" s="43" t="s">
        <v>750</v>
      </c>
      <c r="D1142" s="43" t="s">
        <v>1989</v>
      </c>
      <c r="E1142" s="45">
        <v>42691</v>
      </c>
      <c r="F1142" s="45">
        <v>45146</v>
      </c>
      <c r="G1142" s="46">
        <v>1500000</v>
      </c>
      <c r="H1142" s="85">
        <v>2135609.5890410957</v>
      </c>
      <c r="I1142" s="85">
        <v>2135609.5890410957</v>
      </c>
      <c r="J1142" s="86">
        <v>3.3357199838440249E-5</v>
      </c>
    </row>
    <row r="1143" spans="2:10" x14ac:dyDescent="0.25">
      <c r="B1143" s="42" t="s">
        <v>751</v>
      </c>
      <c r="C1143" s="43" t="s">
        <v>750</v>
      </c>
      <c r="D1143" s="43" t="s">
        <v>1989</v>
      </c>
      <c r="E1143" s="45">
        <v>42720</v>
      </c>
      <c r="F1143" s="45">
        <v>45146</v>
      </c>
      <c r="G1143" s="46">
        <v>1500000</v>
      </c>
      <c r="H1143" s="85">
        <v>2128101.3698630137</v>
      </c>
      <c r="I1143" s="85">
        <v>2128101.3698630137</v>
      </c>
      <c r="J1143" s="86">
        <v>3.3357199838440249E-5</v>
      </c>
    </row>
    <row r="1144" spans="2:10" x14ac:dyDescent="0.25">
      <c r="B1144" s="42" t="s">
        <v>751</v>
      </c>
      <c r="C1144" s="43" t="s">
        <v>750</v>
      </c>
      <c r="D1144" s="43" t="s">
        <v>1989</v>
      </c>
      <c r="E1144" s="45">
        <v>42805</v>
      </c>
      <c r="F1144" s="45">
        <v>45146</v>
      </c>
      <c r="G1144" s="46">
        <v>1500000</v>
      </c>
      <c r="H1144" s="85">
        <v>2106094.5205479451</v>
      </c>
      <c r="I1144" s="85">
        <v>2106094.5205479451</v>
      </c>
      <c r="J1144" s="86">
        <v>3.3357199838440249E-5</v>
      </c>
    </row>
    <row r="1145" spans="2:10" x14ac:dyDescent="0.25">
      <c r="B1145" s="42" t="s">
        <v>1751</v>
      </c>
      <c r="C1145" s="43" t="s">
        <v>1762</v>
      </c>
      <c r="D1145" s="43" t="s">
        <v>1989</v>
      </c>
      <c r="E1145" s="45">
        <v>44957</v>
      </c>
      <c r="F1145" s="45">
        <v>45146</v>
      </c>
      <c r="G1145" s="46">
        <v>6000</v>
      </c>
      <c r="H1145" s="85">
        <v>6195.7315068493153</v>
      </c>
      <c r="I1145" s="85">
        <v>6195.7315068493153</v>
      </c>
      <c r="J1145" s="86">
        <v>1.3342879935376099E-7</v>
      </c>
    </row>
    <row r="1146" spans="2:10" x14ac:dyDescent="0.25">
      <c r="B1146" s="42" t="s">
        <v>1751</v>
      </c>
      <c r="C1146" s="43" t="s">
        <v>1762</v>
      </c>
      <c r="D1146" s="43" t="s">
        <v>1989</v>
      </c>
      <c r="E1146" s="45">
        <v>44957</v>
      </c>
      <c r="F1146" s="45">
        <v>45146</v>
      </c>
      <c r="G1146" s="46">
        <v>4275</v>
      </c>
      <c r="H1146" s="85">
        <v>4414.4586986301365</v>
      </c>
      <c r="I1146" s="85">
        <v>4414.4586986301365</v>
      </c>
      <c r="J1146" s="86">
        <v>9.5068019539554711E-8</v>
      </c>
    </row>
    <row r="1147" spans="2:10" x14ac:dyDescent="0.25">
      <c r="B1147" s="42" t="s">
        <v>533</v>
      </c>
      <c r="C1147" s="43" t="s">
        <v>532</v>
      </c>
      <c r="D1147" s="43" t="s">
        <v>1989</v>
      </c>
      <c r="E1147" s="45">
        <v>44797</v>
      </c>
      <c r="F1147" s="45">
        <v>45146</v>
      </c>
      <c r="G1147" s="46">
        <v>4610925</v>
      </c>
      <c r="H1147" s="85">
        <v>4888679.5423972607</v>
      </c>
      <c r="I1147" s="85">
        <v>4888679.5423972607</v>
      </c>
      <c r="J1147" s="86">
        <v>1.025383644433734E-4</v>
      </c>
    </row>
    <row r="1148" spans="2:10" x14ac:dyDescent="0.25">
      <c r="B1148" s="42" t="s">
        <v>1021</v>
      </c>
      <c r="C1148" s="43" t="s">
        <v>1020</v>
      </c>
      <c r="D1148" s="43" t="s">
        <v>1989</v>
      </c>
      <c r="E1148" s="45">
        <v>44815</v>
      </c>
      <c r="F1148" s="45">
        <v>45146</v>
      </c>
      <c r="G1148" s="46">
        <v>4375302</v>
      </c>
      <c r="H1148" s="85">
        <v>4625269.5961808218</v>
      </c>
      <c r="I1148" s="85">
        <v>4625269.5961808218</v>
      </c>
      <c r="J1148" s="86">
        <v>9.7298548778351526E-5</v>
      </c>
    </row>
    <row r="1149" spans="2:10" x14ac:dyDescent="0.25">
      <c r="B1149" s="42" t="s">
        <v>1021</v>
      </c>
      <c r="C1149" s="43" t="s">
        <v>1020</v>
      </c>
      <c r="D1149" s="43" t="s">
        <v>1989</v>
      </c>
      <c r="E1149" s="45">
        <v>44827</v>
      </c>
      <c r="F1149" s="45">
        <v>45146</v>
      </c>
      <c r="G1149" s="46">
        <v>2119572.5</v>
      </c>
      <c r="H1149" s="85">
        <v>2236276.7425547945</v>
      </c>
      <c r="I1149" s="85">
        <v>2236276.7425547945</v>
      </c>
      <c r="J1149" s="86">
        <v>4.713533563637493E-5</v>
      </c>
    </row>
    <row r="1150" spans="2:10" x14ac:dyDescent="0.25">
      <c r="B1150" s="42" t="s">
        <v>1021</v>
      </c>
      <c r="C1150" s="43" t="s">
        <v>1020</v>
      </c>
      <c r="D1150" s="43" t="s">
        <v>1989</v>
      </c>
      <c r="E1150" s="45">
        <v>44830</v>
      </c>
      <c r="F1150" s="45">
        <v>45146</v>
      </c>
      <c r="G1150" s="46">
        <v>380800</v>
      </c>
      <c r="H1150" s="85">
        <v>401569.77095890412</v>
      </c>
      <c r="I1150" s="85">
        <v>401569.77095890412</v>
      </c>
      <c r="J1150" s="86">
        <v>8.4682811323186975E-6</v>
      </c>
    </row>
    <row r="1151" spans="2:10" x14ac:dyDescent="0.25">
      <c r="B1151" s="42" t="s">
        <v>1021</v>
      </c>
      <c r="C1151" s="43" t="s">
        <v>1020</v>
      </c>
      <c r="D1151" s="43" t="s">
        <v>1989</v>
      </c>
      <c r="E1151" s="45">
        <v>44831</v>
      </c>
      <c r="F1151" s="45">
        <v>45146</v>
      </c>
      <c r="G1151" s="46">
        <v>1302429</v>
      </c>
      <c r="H1151" s="85">
        <v>1373241.8863150685</v>
      </c>
      <c r="I1151" s="85">
        <v>1373241.8863150685</v>
      </c>
      <c r="J1151" s="86">
        <v>2.8963589618919929E-5</v>
      </c>
    </row>
    <row r="1152" spans="2:10" x14ac:dyDescent="0.25">
      <c r="B1152" s="42" t="s">
        <v>1021</v>
      </c>
      <c r="C1152" s="43" t="s">
        <v>1020</v>
      </c>
      <c r="D1152" s="43" t="s">
        <v>1989</v>
      </c>
      <c r="E1152" s="45">
        <v>44831</v>
      </c>
      <c r="F1152" s="45">
        <v>45146</v>
      </c>
      <c r="G1152" s="46">
        <v>1431990</v>
      </c>
      <c r="H1152" s="85">
        <v>1509847.1001369862</v>
      </c>
      <c r="I1152" s="85">
        <v>1509847.1001369862</v>
      </c>
      <c r="J1152" s="86">
        <v>3.1844784397765364E-5</v>
      </c>
    </row>
    <row r="1153" spans="2:10" x14ac:dyDescent="0.25">
      <c r="B1153" s="42" t="s">
        <v>1021</v>
      </c>
      <c r="C1153" s="43" t="s">
        <v>1020</v>
      </c>
      <c r="D1153" s="43" t="s">
        <v>1989</v>
      </c>
      <c r="E1153" s="45">
        <v>44835</v>
      </c>
      <c r="F1153" s="45">
        <v>45146</v>
      </c>
      <c r="G1153" s="46">
        <v>190400</v>
      </c>
      <c r="H1153" s="85">
        <v>200620.56767123289</v>
      </c>
      <c r="I1153" s="85">
        <v>200620.56767123289</v>
      </c>
      <c r="J1153" s="86">
        <v>4.2341405661593487E-6</v>
      </c>
    </row>
    <row r="1154" spans="2:10" x14ac:dyDescent="0.25">
      <c r="B1154" s="42" t="s">
        <v>1021</v>
      </c>
      <c r="C1154" s="43" t="s">
        <v>1020</v>
      </c>
      <c r="D1154" s="43" t="s">
        <v>1989</v>
      </c>
      <c r="E1154" s="45">
        <v>44835</v>
      </c>
      <c r="F1154" s="45">
        <v>45146</v>
      </c>
      <c r="G1154" s="46">
        <v>180880</v>
      </c>
      <c r="H1154" s="85">
        <v>190589.53928767124</v>
      </c>
      <c r="I1154" s="85">
        <v>190589.53928767124</v>
      </c>
      <c r="J1154" s="86">
        <v>4.0224335378513814E-6</v>
      </c>
    </row>
    <row r="1155" spans="2:10" x14ac:dyDescent="0.25">
      <c r="B1155" s="42" t="s">
        <v>1021</v>
      </c>
      <c r="C1155" s="43" t="s">
        <v>1020</v>
      </c>
      <c r="D1155" s="43" t="s">
        <v>1989</v>
      </c>
      <c r="E1155" s="45">
        <v>44839</v>
      </c>
      <c r="F1155" s="45">
        <v>45146</v>
      </c>
      <c r="G1155" s="46">
        <v>654500</v>
      </c>
      <c r="H1155" s="85">
        <v>689181.32739726023</v>
      </c>
      <c r="I1155" s="85">
        <v>689181.32739726023</v>
      </c>
      <c r="J1155" s="86">
        <v>1.4554858196172761E-5</v>
      </c>
    </row>
    <row r="1156" spans="2:10" x14ac:dyDescent="0.25">
      <c r="B1156" s="42" t="s">
        <v>1021</v>
      </c>
      <c r="C1156" s="43" t="s">
        <v>1020</v>
      </c>
      <c r="D1156" s="43" t="s">
        <v>1989</v>
      </c>
      <c r="E1156" s="45">
        <v>44843</v>
      </c>
      <c r="F1156" s="45">
        <v>45146</v>
      </c>
      <c r="G1156" s="46">
        <v>5250630</v>
      </c>
      <c r="H1156" s="85">
        <v>5525230.7563561648</v>
      </c>
      <c r="I1156" s="85">
        <v>5525230.7563561648</v>
      </c>
      <c r="J1156" s="86">
        <v>1.1676420945847301E-4</v>
      </c>
    </row>
    <row r="1157" spans="2:10" x14ac:dyDescent="0.25">
      <c r="B1157" s="42" t="s">
        <v>1021</v>
      </c>
      <c r="C1157" s="43" t="s">
        <v>1020</v>
      </c>
      <c r="D1157" s="43" t="s">
        <v>1989</v>
      </c>
      <c r="E1157" s="45">
        <v>44846</v>
      </c>
      <c r="F1157" s="45">
        <v>45146</v>
      </c>
      <c r="G1157" s="46">
        <v>1170595</v>
      </c>
      <c r="H1157" s="85">
        <v>1231209.3712328768</v>
      </c>
      <c r="I1157" s="85">
        <v>1231209.3712328768</v>
      </c>
      <c r="J1157" s="86">
        <v>2.603184756325264E-5</v>
      </c>
    </row>
    <row r="1158" spans="2:10" x14ac:dyDescent="0.25">
      <c r="B1158" s="42" t="s">
        <v>1021</v>
      </c>
      <c r="C1158" s="43" t="s">
        <v>1020</v>
      </c>
      <c r="D1158" s="43" t="s">
        <v>1989</v>
      </c>
      <c r="E1158" s="45">
        <v>44848</v>
      </c>
      <c r="F1158" s="45">
        <v>45146</v>
      </c>
      <c r="G1158" s="46">
        <v>227300</v>
      </c>
      <c r="H1158" s="85">
        <v>238991.31561643834</v>
      </c>
      <c r="I1158" s="85">
        <v>238991.31561643834</v>
      </c>
      <c r="J1158" s="86">
        <v>5.0547276821849788E-6</v>
      </c>
    </row>
    <row r="1159" spans="2:10" x14ac:dyDescent="0.25">
      <c r="B1159" s="42" t="s">
        <v>1021</v>
      </c>
      <c r="C1159" s="43" t="s">
        <v>1020</v>
      </c>
      <c r="D1159" s="43" t="s">
        <v>1989</v>
      </c>
      <c r="E1159" s="45">
        <v>44854</v>
      </c>
      <c r="F1159" s="45">
        <v>45146</v>
      </c>
      <c r="G1159" s="46">
        <v>1454720</v>
      </c>
      <c r="H1159" s="85">
        <v>1528037.888</v>
      </c>
      <c r="I1159" s="85">
        <v>1528037.888</v>
      </c>
      <c r="J1159" s="86">
        <v>3.2350257165983861E-5</v>
      </c>
    </row>
    <row r="1160" spans="2:10" x14ac:dyDescent="0.25">
      <c r="B1160" s="42" t="s">
        <v>1021</v>
      </c>
      <c r="C1160" s="43" t="s">
        <v>1020</v>
      </c>
      <c r="D1160" s="43" t="s">
        <v>1989</v>
      </c>
      <c r="E1160" s="45">
        <v>44857</v>
      </c>
      <c r="F1160" s="45">
        <v>45146</v>
      </c>
      <c r="G1160" s="46">
        <v>368900</v>
      </c>
      <c r="H1160" s="85">
        <v>387301.54054794519</v>
      </c>
      <c r="I1160" s="85">
        <v>387301.54054794519</v>
      </c>
      <c r="J1160" s="86">
        <v>8.2036473469337388E-6</v>
      </c>
    </row>
    <row r="1161" spans="2:10" x14ac:dyDescent="0.25">
      <c r="B1161" s="42" t="s">
        <v>1021</v>
      </c>
      <c r="C1161" s="43" t="s">
        <v>1020</v>
      </c>
      <c r="D1161" s="43" t="s">
        <v>1989</v>
      </c>
      <c r="E1161" s="45">
        <v>44857</v>
      </c>
      <c r="F1161" s="45">
        <v>45146</v>
      </c>
      <c r="G1161" s="46">
        <v>130900</v>
      </c>
      <c r="H1161" s="85">
        <v>137429.5789041096</v>
      </c>
      <c r="I1161" s="85">
        <v>137429.5789041096</v>
      </c>
      <c r="J1161" s="86">
        <v>2.9109716392345522E-6</v>
      </c>
    </row>
    <row r="1162" spans="2:10" x14ac:dyDescent="0.25">
      <c r="B1162" s="42" t="s">
        <v>1021</v>
      </c>
      <c r="C1162" s="43" t="s">
        <v>1020</v>
      </c>
      <c r="D1162" s="43" t="s">
        <v>1989</v>
      </c>
      <c r="E1162" s="45">
        <v>44861</v>
      </c>
      <c r="F1162" s="45">
        <v>45146</v>
      </c>
      <c r="G1162" s="46">
        <v>2761695</v>
      </c>
      <c r="H1162" s="85">
        <v>2897547.6951369862</v>
      </c>
      <c r="I1162" s="85">
        <v>2897547.6951369862</v>
      </c>
      <c r="J1162" s="86">
        <v>6.1414941338547494E-5</v>
      </c>
    </row>
    <row r="1163" spans="2:10" x14ac:dyDescent="0.25">
      <c r="B1163" s="42" t="s">
        <v>1021</v>
      </c>
      <c r="C1163" s="43" t="s">
        <v>1020</v>
      </c>
      <c r="D1163" s="43" t="s">
        <v>1989</v>
      </c>
      <c r="E1163" s="45">
        <v>44862</v>
      </c>
      <c r="F1163" s="45">
        <v>45146</v>
      </c>
      <c r="G1163" s="46">
        <v>511700</v>
      </c>
      <c r="H1163" s="85">
        <v>536783.11342465749</v>
      </c>
      <c r="I1163" s="85">
        <v>536783.11342465749</v>
      </c>
      <c r="J1163" s="86">
        <v>1.137925277155325E-5</v>
      </c>
    </row>
    <row r="1164" spans="2:10" x14ac:dyDescent="0.25">
      <c r="B1164" s="42" t="s">
        <v>1021</v>
      </c>
      <c r="C1164" s="43" t="s">
        <v>1020</v>
      </c>
      <c r="D1164" s="43" t="s">
        <v>1989</v>
      </c>
      <c r="E1164" s="45">
        <v>44864</v>
      </c>
      <c r="F1164" s="45">
        <v>45146</v>
      </c>
      <c r="G1164" s="46">
        <v>357000</v>
      </c>
      <c r="H1164" s="85">
        <v>374376.6082191781</v>
      </c>
      <c r="I1164" s="85">
        <v>374376.6082191781</v>
      </c>
      <c r="J1164" s="86">
        <v>7.9390135615487783E-6</v>
      </c>
    </row>
    <row r="1165" spans="2:10" x14ac:dyDescent="0.25">
      <c r="B1165" s="42" t="s">
        <v>1021</v>
      </c>
      <c r="C1165" s="43" t="s">
        <v>1020</v>
      </c>
      <c r="D1165" s="43" t="s">
        <v>1989</v>
      </c>
      <c r="E1165" s="45">
        <v>44864</v>
      </c>
      <c r="F1165" s="45">
        <v>45146</v>
      </c>
      <c r="G1165" s="46">
        <v>7090586</v>
      </c>
      <c r="H1165" s="85">
        <v>7435712.9887013696</v>
      </c>
      <c r="I1165" s="85">
        <v>7435712.9887013696</v>
      </c>
      <c r="J1165" s="86">
        <v>1.5768139611576447E-4</v>
      </c>
    </row>
    <row r="1166" spans="2:10" x14ac:dyDescent="0.25">
      <c r="B1166" s="42" t="s">
        <v>1021</v>
      </c>
      <c r="C1166" s="43" t="s">
        <v>1020</v>
      </c>
      <c r="D1166" s="43" t="s">
        <v>1989</v>
      </c>
      <c r="E1166" s="45">
        <v>44872</v>
      </c>
      <c r="F1166" s="45">
        <v>45146</v>
      </c>
      <c r="G1166" s="46">
        <v>428400</v>
      </c>
      <c r="H1166" s="85">
        <v>448660.38575342466</v>
      </c>
      <c r="I1166" s="85">
        <v>448660.38575342466</v>
      </c>
      <c r="J1166" s="86">
        <v>9.526816273858534E-6</v>
      </c>
    </row>
    <row r="1167" spans="2:10" x14ac:dyDescent="0.25">
      <c r="B1167" s="42" t="s">
        <v>1021</v>
      </c>
      <c r="C1167" s="43" t="s">
        <v>1020</v>
      </c>
      <c r="D1167" s="43" t="s">
        <v>1989</v>
      </c>
      <c r="E1167" s="45">
        <v>44980</v>
      </c>
      <c r="F1167" s="45">
        <v>45146</v>
      </c>
      <c r="G1167" s="46">
        <v>7322469.5</v>
      </c>
      <c r="H1167" s="85">
        <v>7532273.2973452052</v>
      </c>
      <c r="I1167" s="85">
        <v>7532273.2973452052</v>
      </c>
      <c r="J1167" s="86">
        <v>1.6283805228158911E-4</v>
      </c>
    </row>
    <row r="1168" spans="2:10" x14ac:dyDescent="0.25">
      <c r="B1168" s="42" t="s">
        <v>1021</v>
      </c>
      <c r="C1168" s="43" t="s">
        <v>1020</v>
      </c>
      <c r="D1168" s="43" t="s">
        <v>1989</v>
      </c>
      <c r="E1168" s="45">
        <v>44980</v>
      </c>
      <c r="F1168" s="45">
        <v>45146</v>
      </c>
      <c r="G1168" s="46">
        <v>4028869.5</v>
      </c>
      <c r="H1168" s="85">
        <v>4144304.8896739725</v>
      </c>
      <c r="I1168" s="85">
        <v>4144304.8896739725</v>
      </c>
      <c r="J1168" s="86">
        <v>8.9594536689664562E-5</v>
      </c>
    </row>
    <row r="1169" spans="2:10" x14ac:dyDescent="0.25">
      <c r="B1169" s="42" t="s">
        <v>1021</v>
      </c>
      <c r="C1169" s="43" t="s">
        <v>1020</v>
      </c>
      <c r="D1169" s="43" t="s">
        <v>1989</v>
      </c>
      <c r="E1169" s="45">
        <v>45018</v>
      </c>
      <c r="F1169" s="45">
        <v>45146</v>
      </c>
      <c r="G1169" s="46">
        <v>3274500</v>
      </c>
      <c r="H1169" s="85">
        <v>3346844.0219178083</v>
      </c>
      <c r="I1169" s="85">
        <v>3346844.0219178083</v>
      </c>
      <c r="J1169" s="86">
        <v>7.2818767247315058E-5</v>
      </c>
    </row>
    <row r="1170" spans="2:10" x14ac:dyDescent="0.25">
      <c r="B1170" s="42" t="s">
        <v>1726</v>
      </c>
      <c r="C1170" s="43" t="s">
        <v>1725</v>
      </c>
      <c r="D1170" s="43" t="s">
        <v>1989</v>
      </c>
      <c r="E1170" s="45">
        <v>44349</v>
      </c>
      <c r="F1170" s="45">
        <v>45146</v>
      </c>
      <c r="G1170" s="46">
        <v>295223</v>
      </c>
      <c r="H1170" s="85">
        <v>335835.1700082192</v>
      </c>
      <c r="I1170" s="85">
        <v>335835.1700082192</v>
      </c>
      <c r="J1170" s="86">
        <v>6.5652084052692304E-6</v>
      </c>
    </row>
    <row r="1171" spans="2:10" x14ac:dyDescent="0.25">
      <c r="B1171" s="42" t="s">
        <v>1726</v>
      </c>
      <c r="C1171" s="43" t="s">
        <v>1725</v>
      </c>
      <c r="D1171" s="43" t="s">
        <v>1989</v>
      </c>
      <c r="E1171" s="45">
        <v>44523</v>
      </c>
      <c r="F1171" s="45">
        <v>45146</v>
      </c>
      <c r="G1171" s="46">
        <v>330244</v>
      </c>
      <c r="H1171" s="85">
        <v>365755.63494794519</v>
      </c>
      <c r="I1171" s="85">
        <v>365755.63494794519</v>
      </c>
      <c r="J1171" s="86">
        <v>7.3440100689639074E-6</v>
      </c>
    </row>
    <row r="1172" spans="2:10" x14ac:dyDescent="0.25">
      <c r="B1172" s="42" t="s">
        <v>1726</v>
      </c>
      <c r="C1172" s="43" t="s">
        <v>1725</v>
      </c>
      <c r="D1172" s="43" t="s">
        <v>1989</v>
      </c>
      <c r="E1172" s="45">
        <v>44560</v>
      </c>
      <c r="F1172" s="45">
        <v>45146</v>
      </c>
      <c r="G1172" s="46">
        <v>411186</v>
      </c>
      <c r="H1172" s="85">
        <v>452775.49246027396</v>
      </c>
      <c r="I1172" s="85">
        <v>452775.49246027396</v>
      </c>
      <c r="J1172" s="86">
        <v>9.1440090485125945E-6</v>
      </c>
    </row>
    <row r="1173" spans="2:10" x14ac:dyDescent="0.25">
      <c r="B1173" s="42" t="s">
        <v>584</v>
      </c>
      <c r="C1173" s="43" t="s">
        <v>583</v>
      </c>
      <c r="D1173" s="43" t="s">
        <v>1989</v>
      </c>
      <c r="E1173" s="45">
        <v>44774</v>
      </c>
      <c r="F1173" s="45">
        <v>45146</v>
      </c>
      <c r="G1173" s="46">
        <v>1492801</v>
      </c>
      <c r="H1173" s="85">
        <v>1588651.0937972602</v>
      </c>
      <c r="I1173" s="85">
        <v>1588651.0937972602</v>
      </c>
      <c r="J1173" s="86">
        <v>3.3197107517348961E-5</v>
      </c>
    </row>
    <row r="1174" spans="2:10" x14ac:dyDescent="0.25">
      <c r="B1174" s="42" t="s">
        <v>731</v>
      </c>
      <c r="C1174" s="43" t="s">
        <v>730</v>
      </c>
      <c r="D1174" s="43" t="s">
        <v>1989</v>
      </c>
      <c r="E1174" s="45">
        <v>44732</v>
      </c>
      <c r="F1174" s="45">
        <v>45146</v>
      </c>
      <c r="G1174" s="46">
        <v>2259478</v>
      </c>
      <c r="H1174" s="85">
        <v>2420934.7265643836</v>
      </c>
      <c r="I1174" s="85">
        <v>2420934.7265643836</v>
      </c>
      <c r="J1174" s="86">
        <v>5.0246572784372863E-5</v>
      </c>
    </row>
    <row r="1175" spans="2:10" x14ac:dyDescent="0.25">
      <c r="B1175" s="42" t="s">
        <v>731</v>
      </c>
      <c r="C1175" s="43" t="s">
        <v>730</v>
      </c>
      <c r="D1175" s="43" t="s">
        <v>1989</v>
      </c>
      <c r="E1175" s="45">
        <v>44743</v>
      </c>
      <c r="F1175" s="45">
        <v>45146</v>
      </c>
      <c r="G1175" s="46">
        <v>8804516</v>
      </c>
      <c r="H1175" s="85">
        <v>9416948.4841753431</v>
      </c>
      <c r="I1175" s="85">
        <v>9416948.4841753431</v>
      </c>
      <c r="J1175" s="86">
        <v>1.9579599979516305E-4</v>
      </c>
    </row>
    <row r="1176" spans="2:10" x14ac:dyDescent="0.25">
      <c r="B1176" s="42" t="s">
        <v>731</v>
      </c>
      <c r="C1176" s="43" t="s">
        <v>730</v>
      </c>
      <c r="D1176" s="43" t="s">
        <v>1989</v>
      </c>
      <c r="E1176" s="45">
        <v>44752</v>
      </c>
      <c r="F1176" s="45">
        <v>45146</v>
      </c>
      <c r="G1176" s="46">
        <v>4878146</v>
      </c>
      <c r="H1176" s="85">
        <v>5209886.657567123</v>
      </c>
      <c r="I1176" s="85">
        <v>5209886.657567123</v>
      </c>
      <c r="J1176" s="86">
        <v>1.0848086064205863E-4</v>
      </c>
    </row>
    <row r="1177" spans="2:10" x14ac:dyDescent="0.25">
      <c r="B1177" s="42" t="s">
        <v>731</v>
      </c>
      <c r="C1177" s="43" t="s">
        <v>730</v>
      </c>
      <c r="D1177" s="43" t="s">
        <v>1989</v>
      </c>
      <c r="E1177" s="45">
        <v>44774</v>
      </c>
      <c r="F1177" s="45">
        <v>45146</v>
      </c>
      <c r="G1177" s="46">
        <v>5106192</v>
      </c>
      <c r="H1177" s="85">
        <v>5434051.4951013699</v>
      </c>
      <c r="I1177" s="85">
        <v>5434051.4951013699</v>
      </c>
      <c r="J1177" s="86">
        <v>1.1355217797162992E-4</v>
      </c>
    </row>
    <row r="1178" spans="2:10" x14ac:dyDescent="0.25">
      <c r="B1178" s="42" t="s">
        <v>731</v>
      </c>
      <c r="C1178" s="43" t="s">
        <v>730</v>
      </c>
      <c r="D1178" s="43" t="s">
        <v>1989</v>
      </c>
      <c r="E1178" s="45">
        <v>44783</v>
      </c>
      <c r="F1178" s="45">
        <v>45146</v>
      </c>
      <c r="G1178" s="46">
        <v>3537898</v>
      </c>
      <c r="H1178" s="85">
        <v>3759564.2722246577</v>
      </c>
      <c r="I1178" s="85">
        <v>3759564.2722246577</v>
      </c>
      <c r="J1178" s="86">
        <v>7.8676247062678723E-5</v>
      </c>
    </row>
    <row r="1179" spans="2:10" x14ac:dyDescent="0.25">
      <c r="B1179" s="42" t="s">
        <v>731</v>
      </c>
      <c r="C1179" s="43" t="s">
        <v>730</v>
      </c>
      <c r="D1179" s="43" t="s">
        <v>1989</v>
      </c>
      <c r="E1179" s="45">
        <v>44793</v>
      </c>
      <c r="F1179" s="45">
        <v>45146</v>
      </c>
      <c r="G1179" s="46">
        <v>642096</v>
      </c>
      <c r="H1179" s="85">
        <v>681218.11765479448</v>
      </c>
      <c r="I1179" s="85">
        <v>681218.11765479448</v>
      </c>
      <c r="J1179" s="86">
        <v>1.4279016391642086E-5</v>
      </c>
    </row>
    <row r="1180" spans="2:10" x14ac:dyDescent="0.25">
      <c r="B1180" s="42" t="s">
        <v>731</v>
      </c>
      <c r="C1180" s="43" t="s">
        <v>730</v>
      </c>
      <c r="D1180" s="43" t="s">
        <v>1989</v>
      </c>
      <c r="E1180" s="45">
        <v>44805</v>
      </c>
      <c r="F1180" s="45">
        <v>45146</v>
      </c>
      <c r="G1180" s="46">
        <v>3177356</v>
      </c>
      <c r="H1180" s="85">
        <v>3364367.3395835618</v>
      </c>
      <c r="I1180" s="85">
        <v>3364367.3395835618</v>
      </c>
      <c r="J1180" s="86">
        <v>7.0658466033244764E-5</v>
      </c>
    </row>
    <row r="1181" spans="2:10" x14ac:dyDescent="0.25">
      <c r="B1181" s="42" t="s">
        <v>731</v>
      </c>
      <c r="C1181" s="43" t="s">
        <v>730</v>
      </c>
      <c r="D1181" s="43" t="s">
        <v>1989</v>
      </c>
      <c r="E1181" s="45">
        <v>44814</v>
      </c>
      <c r="F1181" s="45">
        <v>45146</v>
      </c>
      <c r="G1181" s="46">
        <v>7524823.0999999996</v>
      </c>
      <c r="H1181" s="85">
        <v>7956026.3875605473</v>
      </c>
      <c r="I1181" s="85">
        <v>7956026.3875605473</v>
      </c>
      <c r="J1181" s="86">
        <v>1.673380185970743E-4</v>
      </c>
    </row>
    <row r="1182" spans="2:10" x14ac:dyDescent="0.25">
      <c r="B1182" s="42" t="s">
        <v>731</v>
      </c>
      <c r="C1182" s="43" t="s">
        <v>730</v>
      </c>
      <c r="D1182" s="43" t="s">
        <v>1989</v>
      </c>
      <c r="E1182" s="45">
        <v>44827</v>
      </c>
      <c r="F1182" s="45">
        <v>45146</v>
      </c>
      <c r="G1182" s="46">
        <v>5701896.3799999999</v>
      </c>
      <c r="H1182" s="85">
        <v>6015844.3568461919</v>
      </c>
      <c r="I1182" s="85">
        <v>6015844.3568461919</v>
      </c>
      <c r="J1182" s="86">
        <v>1.2679953133715936E-4</v>
      </c>
    </row>
    <row r="1183" spans="2:10" x14ac:dyDescent="0.25">
      <c r="B1183" s="42" t="s">
        <v>731</v>
      </c>
      <c r="C1183" s="43" t="s">
        <v>730</v>
      </c>
      <c r="D1183" s="43" t="s">
        <v>1989</v>
      </c>
      <c r="E1183" s="45">
        <v>44844</v>
      </c>
      <c r="F1183" s="45">
        <v>45146</v>
      </c>
      <c r="G1183" s="46">
        <v>10909032.34</v>
      </c>
      <c r="H1183" s="85">
        <v>11477676.858632438</v>
      </c>
      <c r="I1183" s="85">
        <v>11477676.858632438</v>
      </c>
      <c r="J1183" s="86">
        <v>2.4259651453959163E-4</v>
      </c>
    </row>
    <row r="1184" spans="2:10" x14ac:dyDescent="0.25">
      <c r="B1184" s="42" t="s">
        <v>731</v>
      </c>
      <c r="C1184" s="43" t="s">
        <v>730</v>
      </c>
      <c r="D1184" s="43" t="s">
        <v>1989</v>
      </c>
      <c r="E1184" s="45">
        <v>44854</v>
      </c>
      <c r="F1184" s="45">
        <v>45146</v>
      </c>
      <c r="G1184" s="46">
        <v>5057271.2</v>
      </c>
      <c r="H1184" s="85">
        <v>5312157.6684800005</v>
      </c>
      <c r="I1184" s="85">
        <v>5312157.6684800005</v>
      </c>
      <c r="J1184" s="86">
        <v>1.1246427070372568E-4</v>
      </c>
    </row>
    <row r="1185" spans="2:10" x14ac:dyDescent="0.25">
      <c r="B1185" s="42" t="s">
        <v>731</v>
      </c>
      <c r="C1185" s="43" t="s">
        <v>730</v>
      </c>
      <c r="D1185" s="43" t="s">
        <v>1989</v>
      </c>
      <c r="E1185" s="45">
        <v>44864</v>
      </c>
      <c r="F1185" s="45">
        <v>45146</v>
      </c>
      <c r="G1185" s="46">
        <v>4792788</v>
      </c>
      <c r="H1185" s="85">
        <v>5026072.0318027399</v>
      </c>
      <c r="I1185" s="85">
        <v>5026072.0318027399</v>
      </c>
      <c r="J1185" s="86">
        <v>1.0658265806618557E-4</v>
      </c>
    </row>
    <row r="1186" spans="2:10" x14ac:dyDescent="0.25">
      <c r="B1186" s="42" t="s">
        <v>731</v>
      </c>
      <c r="C1186" s="43" t="s">
        <v>730</v>
      </c>
      <c r="D1186" s="43" t="s">
        <v>1989</v>
      </c>
      <c r="E1186" s="45">
        <v>44875</v>
      </c>
      <c r="F1186" s="45">
        <v>45146</v>
      </c>
      <c r="G1186" s="46">
        <v>3220672</v>
      </c>
      <c r="H1186" s="85">
        <v>3371320.0357698631</v>
      </c>
      <c r="I1186" s="85">
        <v>3371320.0357698631</v>
      </c>
      <c r="J1186" s="86">
        <v>7.1621733012046024E-5</v>
      </c>
    </row>
    <row r="1187" spans="2:10" x14ac:dyDescent="0.25">
      <c r="B1187" s="42" t="s">
        <v>731</v>
      </c>
      <c r="C1187" s="43" t="s">
        <v>730</v>
      </c>
      <c r="D1187" s="43" t="s">
        <v>1989</v>
      </c>
      <c r="E1187" s="45">
        <v>44875</v>
      </c>
      <c r="F1187" s="45">
        <v>45146</v>
      </c>
      <c r="G1187" s="46">
        <v>7658805.9199999999</v>
      </c>
      <c r="H1187" s="85">
        <v>8017049.1897867396</v>
      </c>
      <c r="I1187" s="85">
        <v>8017049.1897867396</v>
      </c>
      <c r="J1187" s="86">
        <v>1.7031754639817948E-4</v>
      </c>
    </row>
    <row r="1188" spans="2:10" x14ac:dyDescent="0.25">
      <c r="B1188" s="42" t="s">
        <v>731</v>
      </c>
      <c r="C1188" s="43" t="s">
        <v>730</v>
      </c>
      <c r="D1188" s="43" t="s">
        <v>1989</v>
      </c>
      <c r="E1188" s="45">
        <v>44915</v>
      </c>
      <c r="F1188" s="45">
        <v>45146</v>
      </c>
      <c r="G1188" s="46">
        <v>345744</v>
      </c>
      <c r="H1188" s="85">
        <v>359529.23953972606</v>
      </c>
      <c r="I1188" s="85">
        <v>359529.23953972606</v>
      </c>
      <c r="J1188" s="86">
        <v>7.6887011339611227E-6</v>
      </c>
    </row>
    <row r="1189" spans="2:10" x14ac:dyDescent="0.25">
      <c r="B1189" s="42" t="s">
        <v>1749</v>
      </c>
      <c r="C1189" s="43" t="s">
        <v>1760</v>
      </c>
      <c r="D1189" s="43" t="s">
        <v>1989</v>
      </c>
      <c r="E1189" s="45">
        <v>44954</v>
      </c>
      <c r="F1189" s="45">
        <v>45146</v>
      </c>
      <c r="G1189" s="46">
        <v>357000</v>
      </c>
      <c r="H1189" s="85">
        <v>368830.88219178084</v>
      </c>
      <c r="I1189" s="85">
        <v>368830.88219178084</v>
      </c>
      <c r="J1189" s="86">
        <v>7.9390135615487783E-6</v>
      </c>
    </row>
    <row r="1190" spans="2:10" x14ac:dyDescent="0.25">
      <c r="B1190" s="42" t="s">
        <v>12</v>
      </c>
      <c r="C1190" s="43" t="s">
        <v>11</v>
      </c>
      <c r="D1190" s="43" t="s">
        <v>1989</v>
      </c>
      <c r="E1190" s="45">
        <v>44881</v>
      </c>
      <c r="F1190" s="45">
        <v>45146</v>
      </c>
      <c r="G1190" s="46">
        <v>160000</v>
      </c>
      <c r="H1190" s="85">
        <v>167318.35616438356</v>
      </c>
      <c r="I1190" s="85">
        <v>167318.35616438356</v>
      </c>
      <c r="J1190" s="86">
        <v>3.5581013161002929E-6</v>
      </c>
    </row>
    <row r="1191" spans="2:10" x14ac:dyDescent="0.25">
      <c r="B1191" s="42" t="s">
        <v>50</v>
      </c>
      <c r="C1191" s="43" t="s">
        <v>49</v>
      </c>
      <c r="D1191" s="43" t="s">
        <v>1989</v>
      </c>
      <c r="E1191" s="45">
        <v>44730</v>
      </c>
      <c r="F1191" s="45">
        <v>45146</v>
      </c>
      <c r="G1191" s="46">
        <v>14625520</v>
      </c>
      <c r="H1191" s="85">
        <v>15675672.405917808</v>
      </c>
      <c r="I1191" s="85">
        <v>15675672.405917808</v>
      </c>
      <c r="J1191" s="86">
        <v>3.2524426225406973E-4</v>
      </c>
    </row>
    <row r="1192" spans="2:10" x14ac:dyDescent="0.25">
      <c r="B1192" s="42" t="s">
        <v>50</v>
      </c>
      <c r="C1192" s="43" t="s">
        <v>49</v>
      </c>
      <c r="D1192" s="43" t="s">
        <v>1989</v>
      </c>
      <c r="E1192" s="45">
        <v>44743</v>
      </c>
      <c r="F1192" s="45">
        <v>45146</v>
      </c>
      <c r="G1192" s="46">
        <v>23495500</v>
      </c>
      <c r="H1192" s="85">
        <v>25129821.231506851</v>
      </c>
      <c r="I1192" s="85">
        <v>25129821.231506851</v>
      </c>
      <c r="J1192" s="86">
        <v>5.2249605920271522E-4</v>
      </c>
    </row>
    <row r="1193" spans="2:10" x14ac:dyDescent="0.25">
      <c r="B1193" s="42" t="s">
        <v>50</v>
      </c>
      <c r="C1193" s="43" t="s">
        <v>49</v>
      </c>
      <c r="D1193" s="43" t="s">
        <v>1989</v>
      </c>
      <c r="E1193" s="45">
        <v>44751</v>
      </c>
      <c r="F1193" s="45">
        <v>45146</v>
      </c>
      <c r="G1193" s="46">
        <v>8624000</v>
      </c>
      <c r="H1193" s="85">
        <v>9211967.7808219176</v>
      </c>
      <c r="I1193" s="85">
        <v>9211967.7808219176</v>
      </c>
      <c r="J1193" s="86">
        <v>1.9178166093780579E-4</v>
      </c>
    </row>
    <row r="1194" spans="2:10" x14ac:dyDescent="0.25">
      <c r="B1194" s="42" t="s">
        <v>50</v>
      </c>
      <c r="C1194" s="43" t="s">
        <v>49</v>
      </c>
      <c r="D1194" s="43" t="s">
        <v>1989</v>
      </c>
      <c r="E1194" s="45">
        <v>44762</v>
      </c>
      <c r="F1194" s="45">
        <v>45146</v>
      </c>
      <c r="G1194" s="46">
        <v>26415900</v>
      </c>
      <c r="H1194" s="85">
        <v>28166731.377534248</v>
      </c>
      <c r="I1194" s="85">
        <v>28166731.377534248</v>
      </c>
      <c r="J1194" s="86">
        <v>5.8744030347483581E-4</v>
      </c>
    </row>
    <row r="1195" spans="2:10" x14ac:dyDescent="0.25">
      <c r="B1195" s="42" t="s">
        <v>50</v>
      </c>
      <c r="C1195" s="43" t="s">
        <v>49</v>
      </c>
      <c r="D1195" s="43" t="s">
        <v>1989</v>
      </c>
      <c r="E1195" s="45">
        <v>44822</v>
      </c>
      <c r="F1195" s="45">
        <v>45146</v>
      </c>
      <c r="G1195" s="46">
        <v>5145000</v>
      </c>
      <c r="H1195" s="85">
        <v>5432725.3150684927</v>
      </c>
      <c r="I1195" s="85">
        <v>5432725.3150684927</v>
      </c>
      <c r="J1195" s="86">
        <v>1.1441519544585005E-4</v>
      </c>
    </row>
    <row r="1196" spans="2:10" x14ac:dyDescent="0.25">
      <c r="B1196" s="42" t="s">
        <v>50</v>
      </c>
      <c r="C1196" s="43" t="s">
        <v>49</v>
      </c>
      <c r="D1196" s="43" t="s">
        <v>1989</v>
      </c>
      <c r="E1196" s="45">
        <v>44806</v>
      </c>
      <c r="F1196" s="45">
        <v>45146</v>
      </c>
      <c r="G1196" s="46">
        <v>7922810</v>
      </c>
      <c r="H1196" s="85">
        <v>8387759.5621917807</v>
      </c>
      <c r="I1196" s="85">
        <v>8387759.5621917807</v>
      </c>
      <c r="J1196" s="86">
        <v>1.7618850430132851E-4</v>
      </c>
    </row>
    <row r="1197" spans="2:10" x14ac:dyDescent="0.25">
      <c r="B1197" s="42" t="s">
        <v>50</v>
      </c>
      <c r="C1197" s="43" t="s">
        <v>49</v>
      </c>
      <c r="D1197" s="43" t="s">
        <v>1989</v>
      </c>
      <c r="E1197" s="45">
        <v>44810</v>
      </c>
      <c r="F1197" s="45">
        <v>45146</v>
      </c>
      <c r="G1197" s="46">
        <v>558600</v>
      </c>
      <c r="H1197" s="85">
        <v>590995.73917808221</v>
      </c>
      <c r="I1197" s="85">
        <v>590995.73917808221</v>
      </c>
      <c r="J1197" s="86">
        <v>1.2422221219835148E-5</v>
      </c>
    </row>
    <row r="1198" spans="2:10" x14ac:dyDescent="0.25">
      <c r="B1198" s="42" t="s">
        <v>50</v>
      </c>
      <c r="C1198" s="43" t="s">
        <v>49</v>
      </c>
      <c r="D1198" s="43" t="s">
        <v>1989</v>
      </c>
      <c r="E1198" s="45">
        <v>44824</v>
      </c>
      <c r="F1198" s="45">
        <v>45146</v>
      </c>
      <c r="G1198" s="46">
        <v>10417890</v>
      </c>
      <c r="H1198" s="85">
        <v>10996896.346684931</v>
      </c>
      <c r="I1198" s="85">
        <v>10996896.346684931</v>
      </c>
      <c r="J1198" s="86">
        <v>2.3167442574992551E-4</v>
      </c>
    </row>
    <row r="1199" spans="2:10" x14ac:dyDescent="0.25">
      <c r="B1199" s="42" t="s">
        <v>50</v>
      </c>
      <c r="C1199" s="43" t="s">
        <v>49</v>
      </c>
      <c r="D1199" s="43" t="s">
        <v>1989</v>
      </c>
      <c r="E1199" s="45">
        <v>44838</v>
      </c>
      <c r="F1199" s="45">
        <v>45146</v>
      </c>
      <c r="G1199" s="46">
        <v>7161165</v>
      </c>
      <c r="H1199" s="85">
        <v>7541864.3031780822</v>
      </c>
      <c r="I1199" s="85">
        <v>7541864.3031780822</v>
      </c>
      <c r="J1199" s="86">
        <v>1.5925094132069597E-4</v>
      </c>
    </row>
    <row r="1200" spans="2:10" x14ac:dyDescent="0.25">
      <c r="B1200" s="42" t="s">
        <v>50</v>
      </c>
      <c r="C1200" s="43" t="s">
        <v>49</v>
      </c>
      <c r="D1200" s="43" t="s">
        <v>1989</v>
      </c>
      <c r="E1200" s="45">
        <v>44838</v>
      </c>
      <c r="F1200" s="45">
        <v>45146</v>
      </c>
      <c r="G1200" s="46">
        <v>10972570</v>
      </c>
      <c r="H1200" s="85">
        <v>11555889.858301369</v>
      </c>
      <c r="I1200" s="85">
        <v>11555889.858301369</v>
      </c>
      <c r="J1200" s="86">
        <v>2.440094734875162E-4</v>
      </c>
    </row>
    <row r="1201" spans="2:10" x14ac:dyDescent="0.25">
      <c r="B1201" s="42" t="s">
        <v>767</v>
      </c>
      <c r="C1201" s="43" t="s">
        <v>766</v>
      </c>
      <c r="D1201" s="43" t="s">
        <v>1989</v>
      </c>
      <c r="E1201" s="45">
        <v>44513</v>
      </c>
      <c r="F1201" s="45">
        <v>45146</v>
      </c>
      <c r="G1201" s="46">
        <v>771840</v>
      </c>
      <c r="H1201" s="85">
        <v>856169.33523287671</v>
      </c>
      <c r="I1201" s="85">
        <v>856169.33523287671</v>
      </c>
      <c r="J1201" s="86">
        <v>1.7164280748867815E-5</v>
      </c>
    </row>
    <row r="1202" spans="2:10" x14ac:dyDescent="0.25">
      <c r="B1202" s="42" t="s">
        <v>767</v>
      </c>
      <c r="C1202" s="43" t="s">
        <v>766</v>
      </c>
      <c r="D1202" s="43" t="s">
        <v>1989</v>
      </c>
      <c r="E1202" s="45">
        <v>44518</v>
      </c>
      <c r="F1202" s="45">
        <v>45146</v>
      </c>
      <c r="G1202" s="46">
        <v>334080</v>
      </c>
      <c r="H1202" s="85">
        <v>370292.44142465753</v>
      </c>
      <c r="I1202" s="85">
        <v>370292.44142465753</v>
      </c>
      <c r="J1202" s="86">
        <v>7.4293155480174119E-6</v>
      </c>
    </row>
    <row r="1203" spans="2:10" x14ac:dyDescent="0.25">
      <c r="B1203" s="42" t="s">
        <v>767</v>
      </c>
      <c r="C1203" s="43" t="s">
        <v>766</v>
      </c>
      <c r="D1203" s="43" t="s">
        <v>1989</v>
      </c>
      <c r="E1203" s="45">
        <v>44701</v>
      </c>
      <c r="F1203" s="45">
        <v>45146</v>
      </c>
      <c r="G1203" s="46">
        <v>186500</v>
      </c>
      <c r="H1203" s="85">
        <v>200824.73287671234</v>
      </c>
      <c r="I1203" s="85">
        <v>200824.73287671234</v>
      </c>
      <c r="J1203" s="86">
        <v>4.1474118465794039E-6</v>
      </c>
    </row>
    <row r="1204" spans="2:10" x14ac:dyDescent="0.25">
      <c r="B1204" s="42" t="s">
        <v>767</v>
      </c>
      <c r="C1204" s="43" t="s">
        <v>766</v>
      </c>
      <c r="D1204" s="43" t="s">
        <v>1989</v>
      </c>
      <c r="E1204" s="45">
        <v>44701</v>
      </c>
      <c r="F1204" s="45">
        <v>45146</v>
      </c>
      <c r="G1204" s="46">
        <v>315000</v>
      </c>
      <c r="H1204" s="85">
        <v>339194.58904109587</v>
      </c>
      <c r="I1204" s="85">
        <v>339194.58904109587</v>
      </c>
      <c r="J1204" s="86">
        <v>7.0050119660724521E-6</v>
      </c>
    </row>
    <row r="1205" spans="2:10" x14ac:dyDescent="0.25">
      <c r="B1205" s="42" t="s">
        <v>767</v>
      </c>
      <c r="C1205" s="43" t="s">
        <v>766</v>
      </c>
      <c r="D1205" s="43" t="s">
        <v>1989</v>
      </c>
      <c r="E1205" s="45">
        <v>44717</v>
      </c>
      <c r="F1205" s="45">
        <v>45146</v>
      </c>
      <c r="G1205" s="46">
        <v>200500</v>
      </c>
      <c r="H1205" s="85">
        <v>215346.33835616437</v>
      </c>
      <c r="I1205" s="85">
        <v>215346.33835616437</v>
      </c>
      <c r="J1205" s="86">
        <v>4.4587457117381796E-6</v>
      </c>
    </row>
    <row r="1206" spans="2:10" x14ac:dyDescent="0.25">
      <c r="B1206" s="42" t="s">
        <v>767</v>
      </c>
      <c r="C1206" s="43" t="s">
        <v>766</v>
      </c>
      <c r="D1206" s="43" t="s">
        <v>1989</v>
      </c>
      <c r="E1206" s="45">
        <v>44717</v>
      </c>
      <c r="F1206" s="45">
        <v>45146</v>
      </c>
      <c r="G1206" s="46">
        <v>169500</v>
      </c>
      <c r="H1206" s="85">
        <v>182050.89452054794</v>
      </c>
      <c r="I1206" s="85">
        <v>182050.89452054794</v>
      </c>
      <c r="J1206" s="86">
        <v>3.7693635817437481E-6</v>
      </c>
    </row>
    <row r="1207" spans="2:10" x14ac:dyDescent="0.25">
      <c r="B1207" s="42" t="s">
        <v>767</v>
      </c>
      <c r="C1207" s="43" t="s">
        <v>766</v>
      </c>
      <c r="D1207" s="43" t="s">
        <v>1989</v>
      </c>
      <c r="E1207" s="45">
        <v>44752</v>
      </c>
      <c r="F1207" s="45">
        <v>45146</v>
      </c>
      <c r="G1207" s="46">
        <v>214100</v>
      </c>
      <c r="H1207" s="85">
        <v>228659.97315068493</v>
      </c>
      <c r="I1207" s="85">
        <v>228659.97315068493</v>
      </c>
      <c r="J1207" s="86">
        <v>4.7611843236067045E-6</v>
      </c>
    </row>
    <row r="1208" spans="2:10" x14ac:dyDescent="0.25">
      <c r="B1208" s="42" t="s">
        <v>767</v>
      </c>
      <c r="C1208" s="43" t="s">
        <v>766</v>
      </c>
      <c r="D1208" s="43" t="s">
        <v>1989</v>
      </c>
      <c r="E1208" s="45">
        <v>44752</v>
      </c>
      <c r="F1208" s="45">
        <v>45146</v>
      </c>
      <c r="G1208" s="46">
        <v>349000</v>
      </c>
      <c r="H1208" s="85">
        <v>372733.91232876712</v>
      </c>
      <c r="I1208" s="85">
        <v>372733.91232876712</v>
      </c>
      <c r="J1208" s="86">
        <v>7.7611084957437637E-6</v>
      </c>
    </row>
    <row r="1209" spans="2:10" x14ac:dyDescent="0.25">
      <c r="B1209" s="42" t="s">
        <v>1189</v>
      </c>
      <c r="C1209" s="43" t="s">
        <v>1188</v>
      </c>
      <c r="D1209" s="43" t="s">
        <v>1989</v>
      </c>
      <c r="E1209" s="45">
        <v>44868</v>
      </c>
      <c r="F1209" s="45">
        <v>45146</v>
      </c>
      <c r="G1209" s="46">
        <v>7042717.5</v>
      </c>
      <c r="H1209" s="85">
        <v>7380652.1693013702</v>
      </c>
      <c r="I1209" s="85">
        <v>7380652.1693013702</v>
      </c>
      <c r="J1209" s="86">
        <v>1.5661689003545353E-4</v>
      </c>
    </row>
    <row r="1210" spans="2:10" x14ac:dyDescent="0.25">
      <c r="B1210" s="42" t="s">
        <v>1189</v>
      </c>
      <c r="C1210" s="43" t="s">
        <v>1188</v>
      </c>
      <c r="D1210" s="43" t="s">
        <v>1989</v>
      </c>
      <c r="E1210" s="45">
        <v>44959</v>
      </c>
      <c r="F1210" s="45">
        <v>45146</v>
      </c>
      <c r="G1210" s="46">
        <v>7042717</v>
      </c>
      <c r="H1210" s="85">
        <v>7270032.7506219177</v>
      </c>
      <c r="I1210" s="85">
        <v>7270032.7506219177</v>
      </c>
      <c r="J1210" s="86">
        <v>1.5661687891638693E-4</v>
      </c>
    </row>
    <row r="1211" spans="2:10" x14ac:dyDescent="0.25">
      <c r="B1211" s="42" t="s">
        <v>1189</v>
      </c>
      <c r="C1211" s="43" t="s">
        <v>1188</v>
      </c>
      <c r="D1211" s="43" t="s">
        <v>1989</v>
      </c>
      <c r="E1211" s="45">
        <v>44991</v>
      </c>
      <c r="F1211" s="45">
        <v>45146</v>
      </c>
      <c r="G1211" s="46">
        <v>249900</v>
      </c>
      <c r="H1211" s="85">
        <v>256585.68082191781</v>
      </c>
      <c r="I1211" s="85">
        <v>256585.68082191781</v>
      </c>
      <c r="J1211" s="86">
        <v>5.5573094930841457E-6</v>
      </c>
    </row>
    <row r="1212" spans="2:10" x14ac:dyDescent="0.25">
      <c r="B1212" s="42" t="s">
        <v>1189</v>
      </c>
      <c r="C1212" s="43" t="s">
        <v>1188</v>
      </c>
      <c r="D1212" s="43" t="s">
        <v>1989</v>
      </c>
      <c r="E1212" s="45">
        <v>45022</v>
      </c>
      <c r="F1212" s="45">
        <v>45146</v>
      </c>
      <c r="G1212" s="46">
        <v>127449</v>
      </c>
      <c r="H1212" s="85">
        <v>130176.75777534247</v>
      </c>
      <c r="I1212" s="85">
        <v>130176.75777534247</v>
      </c>
      <c r="J1212" s="86">
        <v>2.8342278414729142E-6</v>
      </c>
    </row>
    <row r="1213" spans="2:10" x14ac:dyDescent="0.25">
      <c r="B1213" s="42" t="s">
        <v>1754</v>
      </c>
      <c r="C1213" s="43" t="s">
        <v>1765</v>
      </c>
      <c r="D1213" s="43" t="s">
        <v>1989</v>
      </c>
      <c r="E1213" s="45">
        <v>44986</v>
      </c>
      <c r="F1213" s="45">
        <v>45146</v>
      </c>
      <c r="G1213" s="46">
        <v>6828804</v>
      </c>
      <c r="H1213" s="85">
        <v>7017391.2447123285</v>
      </c>
      <c r="I1213" s="85">
        <v>7017391.2447123285</v>
      </c>
      <c r="J1213" s="86">
        <v>1.5185985312369342E-4</v>
      </c>
    </row>
    <row r="1214" spans="2:10" x14ac:dyDescent="0.25">
      <c r="B1214" s="42" t="s">
        <v>223</v>
      </c>
      <c r="C1214" s="43" t="s">
        <v>222</v>
      </c>
      <c r="D1214" s="43" t="s">
        <v>1989</v>
      </c>
      <c r="E1214" s="45">
        <v>43916</v>
      </c>
      <c r="F1214" s="45">
        <v>45146</v>
      </c>
      <c r="G1214" s="46">
        <v>1807935</v>
      </c>
      <c r="H1214" s="85">
        <v>2191762.0771232876</v>
      </c>
      <c r="I1214" s="85">
        <v>2191762.0771232876</v>
      </c>
      <c r="J1214" s="86">
        <v>4.0205099393273646E-5</v>
      </c>
    </row>
    <row r="1215" spans="2:10" x14ac:dyDescent="0.25">
      <c r="B1215" s="42" t="s">
        <v>223</v>
      </c>
      <c r="C1215" s="43" t="s">
        <v>222</v>
      </c>
      <c r="D1215" s="43" t="s">
        <v>1989</v>
      </c>
      <c r="E1215" s="45">
        <v>43933</v>
      </c>
      <c r="F1215" s="45">
        <v>45146</v>
      </c>
      <c r="G1215" s="46">
        <v>107100</v>
      </c>
      <c r="H1215" s="85">
        <v>129523.21890410958</v>
      </c>
      <c r="I1215" s="85">
        <v>129523.21890410958</v>
      </c>
      <c r="J1215" s="86">
        <v>2.3817040684646335E-6</v>
      </c>
    </row>
    <row r="1216" spans="2:10" x14ac:dyDescent="0.25">
      <c r="B1216" s="42" t="s">
        <v>223</v>
      </c>
      <c r="C1216" s="43" t="s">
        <v>222</v>
      </c>
      <c r="D1216" s="43" t="s">
        <v>1989</v>
      </c>
      <c r="E1216" s="45">
        <v>43959</v>
      </c>
      <c r="F1216" s="45">
        <v>45146</v>
      </c>
      <c r="G1216" s="46">
        <v>403648</v>
      </c>
      <c r="H1216" s="85">
        <v>486347.18106301368</v>
      </c>
      <c r="I1216" s="85">
        <v>486347.18106301368</v>
      </c>
      <c r="J1216" s="86">
        <v>8.976378000257819E-6</v>
      </c>
    </row>
    <row r="1217" spans="2:10" x14ac:dyDescent="0.25">
      <c r="B1217" s="42" t="s">
        <v>223</v>
      </c>
      <c r="C1217" s="43" t="s">
        <v>222</v>
      </c>
      <c r="D1217" s="43" t="s">
        <v>1989</v>
      </c>
      <c r="E1217" s="45">
        <v>43966</v>
      </c>
      <c r="F1217" s="45">
        <v>45146</v>
      </c>
      <c r="G1217" s="46">
        <v>160650</v>
      </c>
      <c r="H1217" s="85">
        <v>193369.78356164382</v>
      </c>
      <c r="I1217" s="85">
        <v>193369.78356164382</v>
      </c>
      <c r="J1217" s="86">
        <v>3.5725561026969507E-6</v>
      </c>
    </row>
    <row r="1218" spans="2:10" x14ac:dyDescent="0.25">
      <c r="B1218" s="42" t="s">
        <v>223</v>
      </c>
      <c r="C1218" s="43" t="s">
        <v>222</v>
      </c>
      <c r="D1218" s="43" t="s">
        <v>1989</v>
      </c>
      <c r="E1218" s="45">
        <v>43966</v>
      </c>
      <c r="F1218" s="45">
        <v>45146</v>
      </c>
      <c r="G1218" s="46">
        <v>416054</v>
      </c>
      <c r="H1218" s="85">
        <v>500792.23112328764</v>
      </c>
      <c r="I1218" s="85">
        <v>500792.23112328764</v>
      </c>
      <c r="J1218" s="86">
        <v>9.2522642810549452E-6</v>
      </c>
    </row>
    <row r="1219" spans="2:10" x14ac:dyDescent="0.25">
      <c r="B1219" s="42" t="s">
        <v>223</v>
      </c>
      <c r="C1219" s="43" t="s">
        <v>222</v>
      </c>
      <c r="D1219" s="43" t="s">
        <v>1989</v>
      </c>
      <c r="E1219" s="45">
        <v>43967</v>
      </c>
      <c r="F1219" s="45">
        <v>45146</v>
      </c>
      <c r="G1219" s="46">
        <v>189924</v>
      </c>
      <c r="H1219" s="85">
        <v>228573.27383013698</v>
      </c>
      <c r="I1219" s="85">
        <v>228573.27383013698</v>
      </c>
      <c r="J1219" s="86">
        <v>4.2235552147439508E-6</v>
      </c>
    </row>
    <row r="1220" spans="2:10" x14ac:dyDescent="0.25">
      <c r="B1220" s="42" t="s">
        <v>223</v>
      </c>
      <c r="C1220" s="43" t="s">
        <v>222</v>
      </c>
      <c r="D1220" s="43" t="s">
        <v>1989</v>
      </c>
      <c r="E1220" s="45">
        <v>43987</v>
      </c>
      <c r="F1220" s="45">
        <v>45146</v>
      </c>
      <c r="G1220" s="46">
        <v>1016260</v>
      </c>
      <c r="H1220" s="85">
        <v>1219559.3326575342</v>
      </c>
      <c r="I1220" s="85">
        <v>1219559.3326575342</v>
      </c>
      <c r="J1220" s="86">
        <v>2.2599725271875524E-5</v>
      </c>
    </row>
    <row r="1221" spans="2:10" x14ac:dyDescent="0.25">
      <c r="B1221" s="42" t="s">
        <v>223</v>
      </c>
      <c r="C1221" s="43" t="s">
        <v>222</v>
      </c>
      <c r="D1221" s="43" t="s">
        <v>1989</v>
      </c>
      <c r="E1221" s="45">
        <v>44004</v>
      </c>
      <c r="F1221" s="45">
        <v>45146</v>
      </c>
      <c r="G1221" s="46">
        <v>154700</v>
      </c>
      <c r="H1221" s="85">
        <v>185193.27726027396</v>
      </c>
      <c r="I1221" s="85">
        <v>185193.27726027396</v>
      </c>
      <c r="J1221" s="86">
        <v>3.4402392100044709E-6</v>
      </c>
    </row>
    <row r="1222" spans="2:10" x14ac:dyDescent="0.25">
      <c r="B1222" s="42" t="s">
        <v>223</v>
      </c>
      <c r="C1222" s="43" t="s">
        <v>222</v>
      </c>
      <c r="D1222" s="43" t="s">
        <v>1989</v>
      </c>
      <c r="E1222" s="45">
        <v>44079</v>
      </c>
      <c r="F1222" s="45">
        <v>45146</v>
      </c>
      <c r="G1222" s="46">
        <v>291907</v>
      </c>
      <c r="H1222" s="85">
        <v>345666.67245753424</v>
      </c>
      <c r="I1222" s="85">
        <v>345666.67245753424</v>
      </c>
      <c r="J1222" s="86">
        <v>6.4914667554930513E-6</v>
      </c>
    </row>
    <row r="1223" spans="2:10" x14ac:dyDescent="0.25">
      <c r="B1223" s="42" t="s">
        <v>91</v>
      </c>
      <c r="C1223" s="43" t="s">
        <v>94</v>
      </c>
      <c r="D1223" s="43" t="s">
        <v>1989</v>
      </c>
      <c r="E1223" s="45">
        <v>44935</v>
      </c>
      <c r="F1223" s="45">
        <v>45146</v>
      </c>
      <c r="G1223" s="46">
        <v>3740000</v>
      </c>
      <c r="H1223" s="85">
        <v>3876207.7260273974</v>
      </c>
      <c r="I1223" s="85">
        <v>3876207.7260273974</v>
      </c>
      <c r="J1223" s="86">
        <v>8.3170618263844355E-5</v>
      </c>
    </row>
    <row r="1224" spans="2:10" x14ac:dyDescent="0.25">
      <c r="B1224" s="42" t="s">
        <v>91</v>
      </c>
      <c r="C1224" s="43" t="s">
        <v>94</v>
      </c>
      <c r="D1224" s="43" t="s">
        <v>1989</v>
      </c>
      <c r="E1224" s="45">
        <v>44906</v>
      </c>
      <c r="F1224" s="45">
        <v>45146</v>
      </c>
      <c r="G1224" s="46">
        <v>3740000</v>
      </c>
      <c r="H1224" s="85">
        <v>3894928.2191780824</v>
      </c>
      <c r="I1224" s="85">
        <v>3894928.2191780824</v>
      </c>
      <c r="J1224" s="86">
        <v>8.3170618263844355E-5</v>
      </c>
    </row>
    <row r="1225" spans="2:10" x14ac:dyDescent="0.25">
      <c r="B1225" s="42" t="s">
        <v>91</v>
      </c>
      <c r="C1225" s="43" t="s">
        <v>94</v>
      </c>
      <c r="D1225" s="43" t="s">
        <v>1989</v>
      </c>
      <c r="E1225" s="45">
        <v>44936</v>
      </c>
      <c r="F1225" s="45">
        <v>45146</v>
      </c>
      <c r="G1225" s="46">
        <v>3740000</v>
      </c>
      <c r="H1225" s="85">
        <v>3875562.1917808219</v>
      </c>
      <c r="I1225" s="85">
        <v>3875562.1917808219</v>
      </c>
      <c r="J1225" s="86">
        <v>8.3170618263844355E-5</v>
      </c>
    </row>
    <row r="1226" spans="2:10" x14ac:dyDescent="0.25">
      <c r="B1226" s="42" t="s">
        <v>91</v>
      </c>
      <c r="C1226" s="43" t="s">
        <v>94</v>
      </c>
      <c r="D1226" s="43" t="s">
        <v>1989</v>
      </c>
      <c r="E1226" s="45">
        <v>44906</v>
      </c>
      <c r="F1226" s="45">
        <v>45146</v>
      </c>
      <c r="G1226" s="46">
        <v>3740000</v>
      </c>
      <c r="H1226" s="85">
        <v>3894928.2191780824</v>
      </c>
      <c r="I1226" s="85">
        <v>3894928.2191780824</v>
      </c>
      <c r="J1226" s="86">
        <v>8.3170618263844355E-5</v>
      </c>
    </row>
    <row r="1227" spans="2:10" x14ac:dyDescent="0.25">
      <c r="B1227" s="42" t="s">
        <v>91</v>
      </c>
      <c r="C1227" s="43" t="s">
        <v>94</v>
      </c>
      <c r="D1227" s="43" t="s">
        <v>1989</v>
      </c>
      <c r="E1227" s="45">
        <v>44940</v>
      </c>
      <c r="F1227" s="45">
        <v>45146</v>
      </c>
      <c r="G1227" s="46">
        <v>3740000</v>
      </c>
      <c r="H1227" s="85">
        <v>3872980.0547945206</v>
      </c>
      <c r="I1227" s="85">
        <v>3872980.0547945206</v>
      </c>
      <c r="J1227" s="86">
        <v>8.3170618263844355E-5</v>
      </c>
    </row>
    <row r="1228" spans="2:10" x14ac:dyDescent="0.25">
      <c r="B1228" s="42" t="s">
        <v>91</v>
      </c>
      <c r="C1228" s="43" t="s">
        <v>94</v>
      </c>
      <c r="D1228" s="43" t="s">
        <v>1989</v>
      </c>
      <c r="E1228" s="45">
        <v>44940</v>
      </c>
      <c r="F1228" s="45">
        <v>45146</v>
      </c>
      <c r="G1228" s="46">
        <v>3740000</v>
      </c>
      <c r="H1228" s="85">
        <v>3872980.0547945206</v>
      </c>
      <c r="I1228" s="85">
        <v>3872980.0547945206</v>
      </c>
      <c r="J1228" s="86">
        <v>8.3170618263844355E-5</v>
      </c>
    </row>
    <row r="1229" spans="2:10" x14ac:dyDescent="0.25">
      <c r="B1229" s="42" t="s">
        <v>91</v>
      </c>
      <c r="C1229" s="43" t="s">
        <v>94</v>
      </c>
      <c r="D1229" s="43" t="s">
        <v>1989</v>
      </c>
      <c r="E1229" s="45">
        <v>44910</v>
      </c>
      <c r="F1229" s="45">
        <v>45146</v>
      </c>
      <c r="G1229" s="46">
        <v>3740000</v>
      </c>
      <c r="H1229" s="85">
        <v>3892346.0821917807</v>
      </c>
      <c r="I1229" s="85">
        <v>3892346.0821917807</v>
      </c>
      <c r="J1229" s="86">
        <v>8.3170618263844355E-5</v>
      </c>
    </row>
    <row r="1230" spans="2:10" x14ac:dyDescent="0.25">
      <c r="B1230" s="42" t="s">
        <v>91</v>
      </c>
      <c r="C1230" s="43" t="s">
        <v>94</v>
      </c>
      <c r="D1230" s="43" t="s">
        <v>1989</v>
      </c>
      <c r="E1230" s="45">
        <v>44940</v>
      </c>
      <c r="F1230" s="45">
        <v>45146</v>
      </c>
      <c r="G1230" s="46">
        <v>3740000</v>
      </c>
      <c r="H1230" s="85">
        <v>3872980.0547945206</v>
      </c>
      <c r="I1230" s="85">
        <v>3872980.0547945206</v>
      </c>
      <c r="J1230" s="86">
        <v>8.3170618263844355E-5</v>
      </c>
    </row>
    <row r="1231" spans="2:10" x14ac:dyDescent="0.25">
      <c r="B1231" s="42" t="s">
        <v>91</v>
      </c>
      <c r="C1231" s="43" t="s">
        <v>94</v>
      </c>
      <c r="D1231" s="43" t="s">
        <v>1989</v>
      </c>
      <c r="E1231" s="45">
        <v>44983</v>
      </c>
      <c r="F1231" s="45">
        <v>45146</v>
      </c>
      <c r="G1231" s="46">
        <v>17374</v>
      </c>
      <c r="H1231" s="85">
        <v>17862.804400000001</v>
      </c>
      <c r="I1231" s="85">
        <v>17862.804400000001</v>
      </c>
      <c r="J1231" s="86">
        <v>3.8636532666204055E-7</v>
      </c>
    </row>
    <row r="1232" spans="2:10" x14ac:dyDescent="0.25">
      <c r="B1232" s="42" t="s">
        <v>103</v>
      </c>
      <c r="C1232" s="43" t="s">
        <v>102</v>
      </c>
      <c r="D1232" s="43" t="s">
        <v>1989</v>
      </c>
      <c r="E1232" s="45">
        <v>44137</v>
      </c>
      <c r="F1232" s="45">
        <v>45146</v>
      </c>
      <c r="G1232" s="46">
        <v>438506</v>
      </c>
      <c r="H1232" s="85">
        <v>514874.52301917807</v>
      </c>
      <c r="I1232" s="85">
        <v>514874.52301917807</v>
      </c>
      <c r="J1232" s="86">
        <v>9.7515548482367191E-6</v>
      </c>
    </row>
    <row r="1233" spans="2:10" x14ac:dyDescent="0.25">
      <c r="B1233" s="42" t="s">
        <v>103</v>
      </c>
      <c r="C1233" s="43" t="s">
        <v>102</v>
      </c>
      <c r="D1233" s="43" t="s">
        <v>1989</v>
      </c>
      <c r="E1233" s="45">
        <v>44147</v>
      </c>
      <c r="F1233" s="45">
        <v>45146</v>
      </c>
      <c r="G1233" s="46">
        <v>1608236</v>
      </c>
      <c r="H1233" s="85">
        <v>1885544.3537863013</v>
      </c>
      <c r="I1233" s="85">
        <v>1885544.3537863013</v>
      </c>
      <c r="J1233" s="86">
        <v>3.5764166426249191E-5</v>
      </c>
    </row>
    <row r="1234" spans="2:10" x14ac:dyDescent="0.25">
      <c r="B1234" s="42" t="s">
        <v>1750</v>
      </c>
      <c r="C1234" s="43" t="s">
        <v>1761</v>
      </c>
      <c r="D1234" s="43" t="s">
        <v>1989</v>
      </c>
      <c r="E1234" s="45">
        <v>44994</v>
      </c>
      <c r="F1234" s="45">
        <v>45146</v>
      </c>
      <c r="G1234" s="46">
        <v>28000</v>
      </c>
      <c r="H1234" s="85">
        <v>28734.597260273971</v>
      </c>
      <c r="I1234" s="85">
        <v>28734.597260273971</v>
      </c>
      <c r="J1234" s="86">
        <v>6.226677303175513E-7</v>
      </c>
    </row>
    <row r="1235" spans="2:10" x14ac:dyDescent="0.25">
      <c r="B1235" s="42" t="s">
        <v>1742</v>
      </c>
      <c r="C1235" s="43" t="s">
        <v>1741</v>
      </c>
      <c r="D1235" s="43" t="s">
        <v>1989</v>
      </c>
      <c r="E1235" s="45">
        <v>45017</v>
      </c>
      <c r="F1235" s="45">
        <v>45146</v>
      </c>
      <c r="G1235" s="46">
        <v>3820000</v>
      </c>
      <c r="H1235" s="85">
        <v>3905055.1780821919</v>
      </c>
      <c r="I1235" s="85">
        <v>3905055.1780821919</v>
      </c>
      <c r="J1235" s="86">
        <v>8.4949668921894495E-5</v>
      </c>
    </row>
    <row r="1236" spans="2:10" x14ac:dyDescent="0.25">
      <c r="B1236" s="42" t="s">
        <v>242</v>
      </c>
      <c r="C1236" s="43" t="s">
        <v>241</v>
      </c>
      <c r="D1236" s="43" t="s">
        <v>1989</v>
      </c>
      <c r="E1236" s="45">
        <v>44827</v>
      </c>
      <c r="F1236" s="45">
        <v>45146</v>
      </c>
      <c r="G1236" s="46">
        <v>477828.14</v>
      </c>
      <c r="H1236" s="85">
        <v>504137.48830021918</v>
      </c>
      <c r="I1236" s="85">
        <v>504137.48830021918</v>
      </c>
      <c r="J1236" s="86">
        <v>1.0626005836273471E-5</v>
      </c>
    </row>
    <row r="1237" spans="2:10" x14ac:dyDescent="0.25">
      <c r="B1237" s="42" t="s">
        <v>1168</v>
      </c>
      <c r="C1237" s="43" t="s">
        <v>1167</v>
      </c>
      <c r="D1237" s="43" t="s">
        <v>1989</v>
      </c>
      <c r="E1237" s="45">
        <v>44601</v>
      </c>
      <c r="F1237" s="45">
        <v>45146</v>
      </c>
      <c r="G1237" s="46">
        <v>14231295</v>
      </c>
      <c r="H1237" s="85">
        <v>15570011.476232877</v>
      </c>
      <c r="I1237" s="85">
        <v>15570011.476232877</v>
      </c>
      <c r="J1237" s="86">
        <v>3.16477434183197E-4</v>
      </c>
    </row>
    <row r="1238" spans="2:10" x14ac:dyDescent="0.25">
      <c r="B1238" s="42" t="s">
        <v>1168</v>
      </c>
      <c r="C1238" s="43" t="s">
        <v>1167</v>
      </c>
      <c r="D1238" s="43" t="s">
        <v>1989</v>
      </c>
      <c r="E1238" s="45">
        <v>44734</v>
      </c>
      <c r="F1238" s="45">
        <v>45146</v>
      </c>
      <c r="G1238" s="46">
        <v>2232615</v>
      </c>
      <c r="H1238" s="85">
        <v>2391381.4518904109</v>
      </c>
      <c r="I1238" s="85">
        <v>2391381.4518904109</v>
      </c>
      <c r="J1238" s="86">
        <v>4.964918981153285E-5</v>
      </c>
    </row>
    <row r="1239" spans="2:10" x14ac:dyDescent="0.25">
      <c r="B1239" s="42" t="s">
        <v>1168</v>
      </c>
      <c r="C1239" s="43" t="s">
        <v>1167</v>
      </c>
      <c r="D1239" s="43" t="s">
        <v>1989</v>
      </c>
      <c r="E1239" s="45">
        <v>44758</v>
      </c>
      <c r="F1239" s="45">
        <v>45146</v>
      </c>
      <c r="G1239" s="46">
        <v>2439480</v>
      </c>
      <c r="H1239" s="85">
        <v>2602851.6414246573</v>
      </c>
      <c r="I1239" s="85">
        <v>2602851.6414246573</v>
      </c>
      <c r="J1239" s="86">
        <v>5.4249481241252145E-5</v>
      </c>
    </row>
    <row r="1240" spans="2:10" x14ac:dyDescent="0.25">
      <c r="B1240" s="42" t="s">
        <v>1168</v>
      </c>
      <c r="C1240" s="43" t="s">
        <v>1167</v>
      </c>
      <c r="D1240" s="43" t="s">
        <v>1989</v>
      </c>
      <c r="E1240" s="45">
        <v>44771</v>
      </c>
      <c r="F1240" s="45">
        <v>45146</v>
      </c>
      <c r="G1240" s="46">
        <v>1851000</v>
      </c>
      <c r="H1240" s="85">
        <v>1970807.8767123288</v>
      </c>
      <c r="I1240" s="85">
        <v>1970807.8767123288</v>
      </c>
      <c r="J1240" s="86">
        <v>4.1162784600635265E-5</v>
      </c>
    </row>
    <row r="1241" spans="2:10" x14ac:dyDescent="0.25">
      <c r="B1241" s="42" t="s">
        <v>1168</v>
      </c>
      <c r="C1241" s="43" t="s">
        <v>1167</v>
      </c>
      <c r="D1241" s="43" t="s">
        <v>1989</v>
      </c>
      <c r="E1241" s="45">
        <v>44812</v>
      </c>
      <c r="F1241" s="45">
        <v>45146</v>
      </c>
      <c r="G1241" s="46">
        <v>2508239.58</v>
      </c>
      <c r="H1241" s="85">
        <v>2652837.8738146848</v>
      </c>
      <c r="I1241" s="85">
        <v>2652837.8738146848</v>
      </c>
      <c r="J1241" s="86">
        <v>5.5778565941830292E-5</v>
      </c>
    </row>
    <row r="1242" spans="2:10" x14ac:dyDescent="0.25">
      <c r="B1242" s="42" t="s">
        <v>1168</v>
      </c>
      <c r="C1242" s="43" t="s">
        <v>1167</v>
      </c>
      <c r="D1242" s="43" t="s">
        <v>1989</v>
      </c>
      <c r="E1242" s="45">
        <v>44839</v>
      </c>
      <c r="F1242" s="45">
        <v>45146</v>
      </c>
      <c r="G1242" s="46">
        <v>2624601.21</v>
      </c>
      <c r="H1242" s="85">
        <v>2763676.3113770136</v>
      </c>
      <c r="I1242" s="85">
        <v>2763676.3113770136</v>
      </c>
      <c r="J1242" s="86">
        <v>5.8366231372121383E-5</v>
      </c>
    </row>
    <row r="1243" spans="2:10" x14ac:dyDescent="0.25">
      <c r="B1243" s="42" t="s">
        <v>1168</v>
      </c>
      <c r="C1243" s="43" t="s">
        <v>1167</v>
      </c>
      <c r="D1243" s="43" t="s">
        <v>1989</v>
      </c>
      <c r="E1243" s="45">
        <v>44873</v>
      </c>
      <c r="F1243" s="45">
        <v>45146</v>
      </c>
      <c r="G1243" s="46">
        <v>1706289.42</v>
      </c>
      <c r="H1243" s="85">
        <v>1786690.7124235067</v>
      </c>
      <c r="I1243" s="85">
        <v>1786690.7124235067</v>
      </c>
      <c r="J1243" s="86">
        <v>3.7944691443437535E-5</v>
      </c>
    </row>
    <row r="1244" spans="2:10" x14ac:dyDescent="0.25">
      <c r="B1244" s="42" t="s">
        <v>1168</v>
      </c>
      <c r="C1244" s="43" t="s">
        <v>1167</v>
      </c>
      <c r="D1244" s="43" t="s">
        <v>1989</v>
      </c>
      <c r="E1244" s="45">
        <v>44880</v>
      </c>
      <c r="F1244" s="45">
        <v>45146</v>
      </c>
      <c r="G1244" s="46">
        <v>14728</v>
      </c>
      <c r="H1244" s="85">
        <v>15404.196778082192</v>
      </c>
      <c r="I1244" s="85">
        <v>15404.196778082192</v>
      </c>
      <c r="J1244" s="86">
        <v>3.2752322614703196E-7</v>
      </c>
    </row>
    <row r="1245" spans="2:10" x14ac:dyDescent="0.25">
      <c r="B1245" s="42" t="s">
        <v>1168</v>
      </c>
      <c r="C1245" s="43" t="s">
        <v>1167</v>
      </c>
      <c r="D1245" s="43" t="s">
        <v>1989</v>
      </c>
      <c r="E1245" s="45">
        <v>44880</v>
      </c>
      <c r="F1245" s="45">
        <v>45146</v>
      </c>
      <c r="G1245" s="46">
        <v>16102</v>
      </c>
      <c r="H1245" s="85">
        <v>16841.280317808218</v>
      </c>
      <c r="I1245" s="85">
        <v>16841.280317808218</v>
      </c>
      <c r="J1245" s="86">
        <v>3.5807842119904324E-7</v>
      </c>
    </row>
    <row r="1246" spans="2:10" x14ac:dyDescent="0.25">
      <c r="B1246" s="42" t="s">
        <v>1168</v>
      </c>
      <c r="C1246" s="43" t="s">
        <v>1167</v>
      </c>
      <c r="D1246" s="43" t="s">
        <v>1989</v>
      </c>
      <c r="E1246" s="45">
        <v>44880</v>
      </c>
      <c r="F1246" s="45">
        <v>45146</v>
      </c>
      <c r="G1246" s="46">
        <v>18850</v>
      </c>
      <c r="H1246" s="85">
        <v>19715.447397260275</v>
      </c>
      <c r="I1246" s="85">
        <v>19715.447397260275</v>
      </c>
      <c r="J1246" s="86">
        <v>4.1918881130306581E-7</v>
      </c>
    </row>
    <row r="1247" spans="2:10" x14ac:dyDescent="0.25">
      <c r="B1247" s="42" t="s">
        <v>1168</v>
      </c>
      <c r="C1247" s="43" t="s">
        <v>1167</v>
      </c>
      <c r="D1247" s="43" t="s">
        <v>1989</v>
      </c>
      <c r="E1247" s="45">
        <v>44880</v>
      </c>
      <c r="F1247" s="45">
        <v>45146</v>
      </c>
      <c r="G1247" s="46">
        <v>17868</v>
      </c>
      <c r="H1247" s="85">
        <v>18688.36149041096</v>
      </c>
      <c r="I1247" s="85">
        <v>18688.36149041096</v>
      </c>
      <c r="J1247" s="86">
        <v>3.9735096447550021E-7</v>
      </c>
    </row>
    <row r="1248" spans="2:10" x14ac:dyDescent="0.25">
      <c r="B1248" s="42" t="s">
        <v>1168</v>
      </c>
      <c r="C1248" s="43" t="s">
        <v>1167</v>
      </c>
      <c r="D1248" s="43" t="s">
        <v>1989</v>
      </c>
      <c r="E1248" s="45">
        <v>44903</v>
      </c>
      <c r="F1248" s="45">
        <v>45146</v>
      </c>
      <c r="G1248" s="46">
        <v>2974274</v>
      </c>
      <c r="H1248" s="85">
        <v>3099022.3853863012</v>
      </c>
      <c r="I1248" s="85">
        <v>3099022.3853863012</v>
      </c>
      <c r="J1248" s="86">
        <v>6.6142301461518025E-5</v>
      </c>
    </row>
    <row r="1249" spans="2:10" x14ac:dyDescent="0.25">
      <c r="B1249" s="42" t="s">
        <v>1168</v>
      </c>
      <c r="C1249" s="43" t="s">
        <v>1167</v>
      </c>
      <c r="D1249" s="43" t="s">
        <v>1989</v>
      </c>
      <c r="E1249" s="45">
        <v>44905</v>
      </c>
      <c r="F1249" s="45">
        <v>45146</v>
      </c>
      <c r="G1249" s="46">
        <v>19047</v>
      </c>
      <c r="H1249" s="85">
        <v>19839.303016438356</v>
      </c>
      <c r="I1249" s="85">
        <v>19839.303016438356</v>
      </c>
      <c r="J1249" s="86">
        <v>4.2356972354851427E-7</v>
      </c>
    </row>
    <row r="1250" spans="2:10" x14ac:dyDescent="0.25">
      <c r="B1250" s="42" t="s">
        <v>1168</v>
      </c>
      <c r="C1250" s="43" t="s">
        <v>1167</v>
      </c>
      <c r="D1250" s="43" t="s">
        <v>1989</v>
      </c>
      <c r="E1250" s="45">
        <v>44928</v>
      </c>
      <c r="F1250" s="45">
        <v>45146</v>
      </c>
      <c r="G1250" s="46">
        <v>2808547</v>
      </c>
      <c r="H1250" s="85">
        <v>2914225.3136931509</v>
      </c>
      <c r="I1250" s="85">
        <v>2914225.3136931509</v>
      </c>
      <c r="J1250" s="86">
        <v>6.2456842356434564E-5</v>
      </c>
    </row>
    <row r="1251" spans="2:10" x14ac:dyDescent="0.25">
      <c r="B1251" s="42" t="s">
        <v>1168</v>
      </c>
      <c r="C1251" s="43" t="s">
        <v>1167</v>
      </c>
      <c r="D1251" s="43" t="s">
        <v>1989</v>
      </c>
      <c r="E1251" s="45">
        <v>44947</v>
      </c>
      <c r="F1251" s="45">
        <v>45146</v>
      </c>
      <c r="G1251" s="46">
        <v>20224.150000000001</v>
      </c>
      <c r="H1251" s="85">
        <v>20918.807996027397</v>
      </c>
      <c r="I1251" s="85">
        <v>20918.807996027397</v>
      </c>
      <c r="J1251" s="86">
        <v>4.4974734207506094E-7</v>
      </c>
    </row>
    <row r="1252" spans="2:10" x14ac:dyDescent="0.25">
      <c r="B1252" s="42" t="s">
        <v>1168</v>
      </c>
      <c r="C1252" s="43" t="s">
        <v>1167</v>
      </c>
      <c r="D1252" s="43" t="s">
        <v>1989</v>
      </c>
      <c r="E1252" s="45">
        <v>44967</v>
      </c>
      <c r="F1252" s="45">
        <v>45146</v>
      </c>
      <c r="G1252" s="46">
        <v>41426385</v>
      </c>
      <c r="H1252" s="85">
        <v>42706290.051082194</v>
      </c>
      <c r="I1252" s="85">
        <v>42706290.051082194</v>
      </c>
      <c r="J1252" s="86">
        <v>9.2124546868610903E-4</v>
      </c>
    </row>
    <row r="1253" spans="2:10" x14ac:dyDescent="0.25">
      <c r="B1253" s="42" t="s">
        <v>1168</v>
      </c>
      <c r="C1253" s="43" t="s">
        <v>1167</v>
      </c>
      <c r="D1253" s="43" t="s">
        <v>1989</v>
      </c>
      <c r="E1253" s="45">
        <v>44967</v>
      </c>
      <c r="F1253" s="45">
        <v>45146</v>
      </c>
      <c r="G1253" s="46">
        <v>2870842</v>
      </c>
      <c r="H1253" s="85">
        <v>2959539.2198191779</v>
      </c>
      <c r="I1253" s="85">
        <v>2959539.2198191779</v>
      </c>
      <c r="J1253" s="86">
        <v>6.384216686572499E-5</v>
      </c>
    </row>
    <row r="1254" spans="2:10" x14ac:dyDescent="0.25">
      <c r="B1254" s="42" t="s">
        <v>1168</v>
      </c>
      <c r="C1254" s="43" t="s">
        <v>1167</v>
      </c>
      <c r="D1254" s="43" t="s">
        <v>1989</v>
      </c>
      <c r="E1254" s="45">
        <v>44973</v>
      </c>
      <c r="F1254" s="45">
        <v>45146</v>
      </c>
      <c r="G1254" s="46">
        <v>19046</v>
      </c>
      <c r="H1254" s="85">
        <v>19614.718778082191</v>
      </c>
      <c r="I1254" s="85">
        <v>19614.718778082191</v>
      </c>
      <c r="J1254" s="86">
        <v>4.2354748541528865E-7</v>
      </c>
    </row>
    <row r="1255" spans="2:10" x14ac:dyDescent="0.25">
      <c r="B1255" s="42" t="s">
        <v>1168</v>
      </c>
      <c r="C1255" s="43" t="s">
        <v>1167</v>
      </c>
      <c r="D1255" s="43" t="s">
        <v>1989</v>
      </c>
      <c r="E1255" s="45">
        <v>44987</v>
      </c>
      <c r="F1255" s="45">
        <v>45146</v>
      </c>
      <c r="G1255" s="46">
        <v>2726271</v>
      </c>
      <c r="H1255" s="85">
        <v>2801090.3331698631</v>
      </c>
      <c r="I1255" s="85">
        <v>2801090.3331698631</v>
      </c>
      <c r="J1255" s="86">
        <v>6.062717770716289E-5</v>
      </c>
    </row>
    <row r="1256" spans="2:10" x14ac:dyDescent="0.25">
      <c r="B1256" s="42" t="s">
        <v>1168</v>
      </c>
      <c r="C1256" s="43" t="s">
        <v>1167</v>
      </c>
      <c r="D1256" s="43" t="s">
        <v>1989</v>
      </c>
      <c r="E1256" s="45">
        <v>45000</v>
      </c>
      <c r="F1256" s="45">
        <v>45146</v>
      </c>
      <c r="G1256" s="46">
        <v>2578146</v>
      </c>
      <c r="H1256" s="85">
        <v>2643115.2791999998</v>
      </c>
      <c r="I1256" s="85">
        <v>2643115.2791999998</v>
      </c>
      <c r="J1256" s="86">
        <v>5.7333154223116911E-5</v>
      </c>
    </row>
    <row r="1257" spans="2:10" x14ac:dyDescent="0.25">
      <c r="B1257" s="42" t="s">
        <v>1168</v>
      </c>
      <c r="C1257" s="43" t="s">
        <v>1167</v>
      </c>
      <c r="D1257" s="43" t="s">
        <v>1989</v>
      </c>
      <c r="E1257" s="45">
        <v>45011</v>
      </c>
      <c r="F1257" s="45">
        <v>45146</v>
      </c>
      <c r="G1257" s="46">
        <v>7097</v>
      </c>
      <c r="H1257" s="85">
        <v>7262.3698219178086</v>
      </c>
      <c r="I1257" s="85">
        <v>7262.3698219178086</v>
      </c>
      <c r="J1257" s="86">
        <v>1.5782403150227363E-7</v>
      </c>
    </row>
    <row r="1258" spans="2:10" x14ac:dyDescent="0.25">
      <c r="B1258" s="42" t="s">
        <v>267</v>
      </c>
      <c r="C1258" s="43" t="s">
        <v>266</v>
      </c>
      <c r="D1258" s="43" t="s">
        <v>1989</v>
      </c>
      <c r="E1258" s="45">
        <v>44895</v>
      </c>
      <c r="F1258" s="45">
        <v>45146</v>
      </c>
      <c r="G1258" s="46">
        <v>206078</v>
      </c>
      <c r="H1258" s="85">
        <v>215005.97647671233</v>
      </c>
      <c r="I1258" s="85">
        <v>215005.97647671233</v>
      </c>
      <c r="J1258" s="86">
        <v>4.5827900188707266E-6</v>
      </c>
    </row>
    <row r="1259" spans="2:10" x14ac:dyDescent="0.25">
      <c r="B1259" s="42" t="s">
        <v>40</v>
      </c>
      <c r="C1259" s="43" t="s">
        <v>39</v>
      </c>
      <c r="D1259" s="43" t="s">
        <v>1989</v>
      </c>
      <c r="E1259" s="45">
        <v>44923</v>
      </c>
      <c r="F1259" s="45">
        <v>45146</v>
      </c>
      <c r="G1259" s="46">
        <v>714000</v>
      </c>
      <c r="H1259" s="85">
        <v>741482.15342465753</v>
      </c>
      <c r="I1259" s="85">
        <v>741482.15342465753</v>
      </c>
      <c r="J1259" s="86">
        <v>1.5878027123097557E-5</v>
      </c>
    </row>
    <row r="1260" spans="2:10" x14ac:dyDescent="0.25">
      <c r="B1260" s="42" t="s">
        <v>108</v>
      </c>
      <c r="C1260" s="43" t="s">
        <v>107</v>
      </c>
      <c r="D1260" s="43" t="s">
        <v>1989</v>
      </c>
      <c r="E1260" s="45">
        <v>44373</v>
      </c>
      <c r="F1260" s="45">
        <v>45146</v>
      </c>
      <c r="G1260" s="46">
        <v>2136000</v>
      </c>
      <c r="H1260" s="85">
        <v>2420989.2164383563</v>
      </c>
      <c r="I1260" s="85">
        <v>2420989.2164383563</v>
      </c>
      <c r="J1260" s="86">
        <v>4.7500652569938912E-5</v>
      </c>
    </row>
    <row r="1261" spans="2:10" x14ac:dyDescent="0.25">
      <c r="B1261" s="42" t="s">
        <v>108</v>
      </c>
      <c r="C1261" s="43" t="s">
        <v>107</v>
      </c>
      <c r="D1261" s="43" t="s">
        <v>1989</v>
      </c>
      <c r="E1261" s="45">
        <v>44390</v>
      </c>
      <c r="F1261" s="45">
        <v>45146</v>
      </c>
      <c r="G1261" s="46">
        <v>3748500</v>
      </c>
      <c r="H1261" s="85">
        <v>4237633.0356164379</v>
      </c>
      <c r="I1261" s="85">
        <v>4237633.0356164379</v>
      </c>
      <c r="J1261" s="86">
        <v>8.3359642396262174E-5</v>
      </c>
    </row>
    <row r="1262" spans="2:10" x14ac:dyDescent="0.25">
      <c r="B1262" s="42" t="s">
        <v>63</v>
      </c>
      <c r="C1262" s="43" t="s">
        <v>62</v>
      </c>
      <c r="D1262" s="43" t="s">
        <v>1989</v>
      </c>
      <c r="E1262" s="45">
        <v>44722</v>
      </c>
      <c r="F1262" s="45">
        <v>45146</v>
      </c>
      <c r="G1262" s="46">
        <v>13692070</v>
      </c>
      <c r="H1262" s="85">
        <v>14694104.448876712</v>
      </c>
      <c r="I1262" s="85">
        <v>14694104.448876712</v>
      </c>
      <c r="J1262" s="86">
        <v>3.0448607679460835E-4</v>
      </c>
    </row>
    <row r="1263" spans="2:10" x14ac:dyDescent="0.25">
      <c r="B1263" s="42" t="s">
        <v>63</v>
      </c>
      <c r="C1263" s="43" t="s">
        <v>62</v>
      </c>
      <c r="D1263" s="43" t="s">
        <v>1989</v>
      </c>
      <c r="E1263" s="45">
        <v>44757</v>
      </c>
      <c r="F1263" s="45">
        <v>45146</v>
      </c>
      <c r="G1263" s="46">
        <v>1552459</v>
      </c>
      <c r="H1263" s="85">
        <v>1656694.9252410959</v>
      </c>
      <c r="I1263" s="85">
        <v>1656694.9252410959</v>
      </c>
      <c r="J1263" s="86">
        <v>3.4523790069323408E-5</v>
      </c>
    </row>
    <row r="1264" spans="2:10" x14ac:dyDescent="0.25">
      <c r="B1264" s="42" t="s">
        <v>63</v>
      </c>
      <c r="C1264" s="43" t="s">
        <v>62</v>
      </c>
      <c r="D1264" s="43" t="s">
        <v>1989</v>
      </c>
      <c r="E1264" s="45">
        <v>44788</v>
      </c>
      <c r="F1264" s="45">
        <v>45146</v>
      </c>
      <c r="G1264" s="46">
        <v>446250</v>
      </c>
      <c r="H1264" s="85">
        <v>473824.58219178079</v>
      </c>
      <c r="I1264" s="85">
        <v>473824.58219178079</v>
      </c>
      <c r="J1264" s="86">
        <v>9.9237669519359738E-6</v>
      </c>
    </row>
    <row r="1265" spans="2:10 16089:16089" x14ac:dyDescent="0.25">
      <c r="B1265" s="42" t="s">
        <v>884</v>
      </c>
      <c r="C1265" s="43" t="s">
        <v>883</v>
      </c>
      <c r="D1265" s="43" t="s">
        <v>1989</v>
      </c>
      <c r="E1265" s="45">
        <v>44840</v>
      </c>
      <c r="F1265" s="45">
        <v>45146</v>
      </c>
      <c r="G1265" s="46">
        <v>1335725</v>
      </c>
      <c r="H1265" s="85">
        <v>1406273.2371232877</v>
      </c>
      <c r="I1265" s="85">
        <v>1406273.2371232877</v>
      </c>
      <c r="J1265" s="86">
        <v>2.9704030502800398E-5</v>
      </c>
    </row>
    <row r="1266" spans="2:10 16089:16089" x14ac:dyDescent="0.25">
      <c r="B1266" s="42" t="s">
        <v>884</v>
      </c>
      <c r="C1266" s="43" t="s">
        <v>883</v>
      </c>
      <c r="D1266" s="43" t="s">
        <v>1989</v>
      </c>
      <c r="E1266" s="45">
        <v>44839</v>
      </c>
      <c r="F1266" s="45">
        <v>45146</v>
      </c>
      <c r="G1266" s="46">
        <v>1335725</v>
      </c>
      <c r="H1266" s="85">
        <v>1406503.7869178082</v>
      </c>
      <c r="I1266" s="85">
        <v>1406503.7869178082</v>
      </c>
      <c r="J1266" s="86">
        <v>2.9704030502800398E-5</v>
      </c>
    </row>
    <row r="1267" spans="2:10 16089:16089" x14ac:dyDescent="0.25">
      <c r="B1267" s="42" t="s">
        <v>884</v>
      </c>
      <c r="C1267" s="43" t="s">
        <v>883</v>
      </c>
      <c r="D1267" s="43" t="s">
        <v>1989</v>
      </c>
      <c r="E1267" s="45">
        <v>44896</v>
      </c>
      <c r="F1267" s="45">
        <v>45146</v>
      </c>
      <c r="G1267" s="46">
        <v>1335725</v>
      </c>
      <c r="H1267" s="85">
        <v>1393362.4486301369</v>
      </c>
      <c r="I1267" s="85">
        <v>1393362.4486301369</v>
      </c>
      <c r="J1267" s="86">
        <v>2.9704030502800398E-5</v>
      </c>
    </row>
    <row r="1268" spans="2:10 16089:16089" x14ac:dyDescent="0.25">
      <c r="B1268" s="42" t="s">
        <v>884</v>
      </c>
      <c r="C1268" s="43" t="s">
        <v>883</v>
      </c>
      <c r="D1268" s="43" t="s">
        <v>1989</v>
      </c>
      <c r="E1268" s="45">
        <v>44909</v>
      </c>
      <c r="F1268" s="45">
        <v>45146</v>
      </c>
      <c r="G1268" s="46">
        <v>1335725</v>
      </c>
      <c r="H1268" s="85">
        <v>1390365.3013013699</v>
      </c>
      <c r="I1268" s="85">
        <v>1390365.3013013699</v>
      </c>
      <c r="J1268" s="86">
        <v>2.9704030502800398E-5</v>
      </c>
    </row>
    <row r="1269" spans="2:10 16089:16089" x14ac:dyDescent="0.25">
      <c r="B1269" s="42" t="s">
        <v>884</v>
      </c>
      <c r="C1269" s="43" t="s">
        <v>883</v>
      </c>
      <c r="D1269" s="43" t="s">
        <v>1989</v>
      </c>
      <c r="E1269" s="45">
        <v>44943</v>
      </c>
      <c r="F1269" s="45">
        <v>45146</v>
      </c>
      <c r="G1269" s="46">
        <v>1335725</v>
      </c>
      <c r="H1269" s="85">
        <v>1382526.6082876711</v>
      </c>
      <c r="I1269" s="85">
        <v>1382526.6082876711</v>
      </c>
      <c r="J1269" s="86">
        <v>2.9704030502800398E-5</v>
      </c>
    </row>
    <row r="1270" spans="2:10 16089:16089" x14ac:dyDescent="0.25">
      <c r="B1270" s="42" t="s">
        <v>884</v>
      </c>
      <c r="C1270" s="43" t="s">
        <v>883</v>
      </c>
      <c r="D1270" s="43" t="s">
        <v>1989</v>
      </c>
      <c r="E1270" s="45">
        <v>44991</v>
      </c>
      <c r="F1270" s="45">
        <v>45146</v>
      </c>
      <c r="G1270" s="46">
        <v>1335725</v>
      </c>
      <c r="H1270" s="85">
        <v>1371460.2181506848</v>
      </c>
      <c r="I1270" s="85">
        <v>1371460.2181506848</v>
      </c>
      <c r="J1270" s="86">
        <v>2.9704030502800398E-5</v>
      </c>
    </row>
    <row r="1271" spans="2:10 16089:16089" x14ac:dyDescent="0.25">
      <c r="B1271" s="42" t="s">
        <v>254</v>
      </c>
      <c r="C1271" s="43" t="s">
        <v>253</v>
      </c>
      <c r="D1271" s="43" t="s">
        <v>1989</v>
      </c>
      <c r="E1271" s="45">
        <v>44835</v>
      </c>
      <c r="F1271" s="45">
        <v>45146</v>
      </c>
      <c r="G1271" s="46">
        <v>289999.43</v>
      </c>
      <c r="H1271" s="85">
        <v>305566.44049860275</v>
      </c>
      <c r="I1271" s="85">
        <v>305566.44049860275</v>
      </c>
      <c r="J1271" s="86">
        <v>6.4490459596958426E-6</v>
      </c>
      <c r="WTU1271" s="73">
        <f>SUM(B1271:WTT1271)</f>
        <v>991113.31100365461</v>
      </c>
    </row>
    <row r="1272" spans="2:10 16089:16089" x14ac:dyDescent="0.25">
      <c r="B1272" s="42" t="s">
        <v>1135</v>
      </c>
      <c r="C1272" s="43" t="s">
        <v>1134</v>
      </c>
      <c r="D1272" s="43" t="s">
        <v>1989</v>
      </c>
      <c r="E1272" s="45">
        <v>44875</v>
      </c>
      <c r="F1272" s="45">
        <v>45146</v>
      </c>
      <c r="G1272" s="46">
        <v>708065</v>
      </c>
      <c r="H1272" s="85">
        <v>741184.98286301375</v>
      </c>
      <c r="I1272" s="85">
        <v>741184.98286301375</v>
      </c>
      <c r="J1272" s="86">
        <v>1.5746043802403461E-5</v>
      </c>
    </row>
    <row r="1273" spans="2:10 16089:16089" x14ac:dyDescent="0.25">
      <c r="B1273" s="42" t="s">
        <v>1135</v>
      </c>
      <c r="C1273" s="43" t="s">
        <v>1134</v>
      </c>
      <c r="D1273" s="43" t="s">
        <v>1989</v>
      </c>
      <c r="E1273" s="45">
        <v>44910</v>
      </c>
      <c r="F1273" s="45">
        <v>45146</v>
      </c>
      <c r="G1273" s="46">
        <v>1136897.44</v>
      </c>
      <c r="H1273" s="85">
        <v>1183208.1006518356</v>
      </c>
      <c r="I1273" s="85">
        <v>1183208.1006518356</v>
      </c>
      <c r="J1273" s="86">
        <v>2.5282476734594085E-5</v>
      </c>
    </row>
    <row r="1274" spans="2:10 16089:16089" x14ac:dyDescent="0.25">
      <c r="B1274" s="42" t="s">
        <v>1135</v>
      </c>
      <c r="C1274" s="43" t="s">
        <v>1134</v>
      </c>
      <c r="D1274" s="43" t="s">
        <v>1989</v>
      </c>
      <c r="E1274" s="45">
        <v>44932</v>
      </c>
      <c r="F1274" s="45">
        <v>45146</v>
      </c>
      <c r="G1274" s="46">
        <v>1594850</v>
      </c>
      <c r="H1274" s="85">
        <v>1653758.9526027397</v>
      </c>
      <c r="I1274" s="85">
        <v>1653758.9526027397</v>
      </c>
      <c r="J1274" s="86">
        <v>3.5466486774890953E-5</v>
      </c>
    </row>
    <row r="1275" spans="2:10 16089:16089" x14ac:dyDescent="0.25">
      <c r="B1275" s="42" t="s">
        <v>1135</v>
      </c>
      <c r="C1275" s="43" t="s">
        <v>1134</v>
      </c>
      <c r="D1275" s="43" t="s">
        <v>1989</v>
      </c>
      <c r="E1275" s="45">
        <v>44937</v>
      </c>
      <c r="F1275" s="45">
        <v>45146</v>
      </c>
      <c r="G1275" s="46">
        <v>1915776.24</v>
      </c>
      <c r="H1275" s="85">
        <v>1984885.8995947398</v>
      </c>
      <c r="I1275" s="85">
        <v>1984885.8995947398</v>
      </c>
      <c r="J1275" s="86">
        <v>4.2603287255610444E-5</v>
      </c>
    </row>
    <row r="1276" spans="2:10 16089:16089" x14ac:dyDescent="0.25">
      <c r="B1276" s="42" t="s">
        <v>1135</v>
      </c>
      <c r="C1276" s="43" t="s">
        <v>1134</v>
      </c>
      <c r="D1276" s="43" t="s">
        <v>1989</v>
      </c>
      <c r="E1276" s="45">
        <v>44926</v>
      </c>
      <c r="F1276" s="45">
        <v>45146</v>
      </c>
      <c r="G1276" s="46">
        <v>146125</v>
      </c>
      <c r="H1276" s="85">
        <v>151673.74657534246</v>
      </c>
      <c r="I1276" s="85">
        <v>151673.74657534246</v>
      </c>
      <c r="J1276" s="86">
        <v>3.2495472175947209E-6</v>
      </c>
    </row>
    <row r="1277" spans="2:10 16089:16089" x14ac:dyDescent="0.25">
      <c r="B1277" s="42" t="s">
        <v>1135</v>
      </c>
      <c r="C1277" s="43" t="s">
        <v>1134</v>
      </c>
      <c r="D1277" s="43" t="s">
        <v>1989</v>
      </c>
      <c r="E1277" s="45">
        <v>44942</v>
      </c>
      <c r="F1277" s="45">
        <v>45146</v>
      </c>
      <c r="G1277" s="46">
        <v>1915775</v>
      </c>
      <c r="H1277" s="85">
        <v>1983231.2747945206</v>
      </c>
      <c r="I1277" s="85">
        <v>1983231.2747945206</v>
      </c>
      <c r="J1277" s="86">
        <v>4.2603259680325242E-5</v>
      </c>
    </row>
    <row r="1278" spans="2:10 16089:16089" x14ac:dyDescent="0.25">
      <c r="B1278" s="42" t="s">
        <v>1135</v>
      </c>
      <c r="C1278" s="43" t="s">
        <v>1134</v>
      </c>
      <c r="D1278" s="43" t="s">
        <v>1989</v>
      </c>
      <c r="E1278" s="45">
        <v>44967</v>
      </c>
      <c r="F1278" s="45">
        <v>45146</v>
      </c>
      <c r="G1278" s="46">
        <v>1594850</v>
      </c>
      <c r="H1278" s="85">
        <v>1644124.3108219178</v>
      </c>
      <c r="I1278" s="85">
        <v>1644124.3108219178</v>
      </c>
      <c r="J1278" s="86">
        <v>3.5466486774890953E-5</v>
      </c>
    </row>
    <row r="1279" spans="2:10 16089:16089" x14ac:dyDescent="0.25">
      <c r="B1279" s="42" t="s">
        <v>1135</v>
      </c>
      <c r="C1279" s="43" t="s">
        <v>1134</v>
      </c>
      <c r="D1279" s="43" t="s">
        <v>1989</v>
      </c>
      <c r="E1279" s="45">
        <v>44973</v>
      </c>
      <c r="F1279" s="45">
        <v>45146</v>
      </c>
      <c r="G1279" s="46">
        <v>1910000</v>
      </c>
      <c r="H1279" s="85">
        <v>1967033.1232876712</v>
      </c>
      <c r="I1279" s="85">
        <v>1967033.1232876712</v>
      </c>
      <c r="J1279" s="86">
        <v>4.2474834460947247E-5</v>
      </c>
    </row>
    <row r="1280" spans="2:10 16089:16089" x14ac:dyDescent="0.25">
      <c r="B1280" s="42" t="s">
        <v>1135</v>
      </c>
      <c r="C1280" s="43" t="s">
        <v>1134</v>
      </c>
      <c r="D1280" s="43" t="s">
        <v>1989</v>
      </c>
      <c r="E1280" s="45">
        <v>44982</v>
      </c>
      <c r="F1280" s="45">
        <v>45146</v>
      </c>
      <c r="G1280" s="46">
        <v>1915778</v>
      </c>
      <c r="H1280" s="85">
        <v>1970007.6391671232</v>
      </c>
      <c r="I1280" s="85">
        <v>1970007.6391671232</v>
      </c>
      <c r="J1280" s="86">
        <v>4.2603326394724919E-5</v>
      </c>
    </row>
    <row r="1281" spans="2:10" x14ac:dyDescent="0.25">
      <c r="B1281" s="42" t="s">
        <v>1135</v>
      </c>
      <c r="C1281" s="43" t="s">
        <v>1134</v>
      </c>
      <c r="D1281" s="43" t="s">
        <v>1989</v>
      </c>
      <c r="E1281" s="45">
        <v>44993</v>
      </c>
      <c r="F1281" s="45">
        <v>45146</v>
      </c>
      <c r="G1281" s="46">
        <v>1471667</v>
      </c>
      <c r="H1281" s="85">
        <v>1510531.1046931506</v>
      </c>
      <c r="I1281" s="85">
        <v>1510531.1046931506</v>
      </c>
      <c r="J1281" s="86">
        <v>3.2727126809758563E-5</v>
      </c>
    </row>
    <row r="1282" spans="2:10" x14ac:dyDescent="0.25">
      <c r="B1282" s="42" t="s">
        <v>1135</v>
      </c>
      <c r="C1282" s="43" t="s">
        <v>1134</v>
      </c>
      <c r="D1282" s="43" t="s">
        <v>1989</v>
      </c>
      <c r="E1282" s="45">
        <v>45002</v>
      </c>
      <c r="F1282" s="45">
        <v>45146</v>
      </c>
      <c r="G1282" s="46">
        <v>1915850</v>
      </c>
      <c r="H1282" s="85">
        <v>1963468.0580821917</v>
      </c>
      <c r="I1282" s="85">
        <v>1963468.0580821917</v>
      </c>
      <c r="J1282" s="86">
        <v>4.2604927540317164E-5</v>
      </c>
    </row>
    <row r="1283" spans="2:10" x14ac:dyDescent="0.25">
      <c r="B1283" s="42" t="s">
        <v>1135</v>
      </c>
      <c r="C1283" s="43" t="s">
        <v>1134</v>
      </c>
      <c r="D1283" s="43" t="s">
        <v>1989</v>
      </c>
      <c r="E1283" s="45">
        <v>45003</v>
      </c>
      <c r="F1283" s="45">
        <v>45146</v>
      </c>
      <c r="G1283" s="46">
        <v>2040850</v>
      </c>
      <c r="H1283" s="85">
        <v>2091222.6510958904</v>
      </c>
      <c r="I1283" s="85">
        <v>2091222.6510958904</v>
      </c>
      <c r="J1283" s="86">
        <v>4.5384694193520523E-5</v>
      </c>
    </row>
    <row r="1284" spans="2:10" x14ac:dyDescent="0.25">
      <c r="B1284" s="42" t="s">
        <v>792</v>
      </c>
      <c r="C1284" s="43" t="s">
        <v>791</v>
      </c>
      <c r="D1284" s="43" t="s">
        <v>1989</v>
      </c>
      <c r="E1284" s="45">
        <v>41547</v>
      </c>
      <c r="F1284" s="45">
        <v>45146</v>
      </c>
      <c r="G1284" s="46">
        <v>1350000</v>
      </c>
      <c r="H1284" s="85">
        <v>2188616.3013698626</v>
      </c>
      <c r="I1284" s="85">
        <v>2188616.3013698626</v>
      </c>
      <c r="J1284" s="86">
        <v>3.0021479854596223E-5</v>
      </c>
    </row>
    <row r="1285" spans="2:10" x14ac:dyDescent="0.25">
      <c r="B1285" s="42" t="s">
        <v>792</v>
      </c>
      <c r="C1285" s="43" t="s">
        <v>791</v>
      </c>
      <c r="D1285" s="43" t="s">
        <v>1989</v>
      </c>
      <c r="E1285" s="45">
        <v>41570</v>
      </c>
      <c r="F1285" s="45">
        <v>45146</v>
      </c>
      <c r="G1285" s="46">
        <v>1350000</v>
      </c>
      <c r="H1285" s="85">
        <v>2183256.98630137</v>
      </c>
      <c r="I1285" s="85">
        <v>2183256.98630137</v>
      </c>
      <c r="J1285" s="86">
        <v>3.0021479854596223E-5</v>
      </c>
    </row>
    <row r="1286" spans="2:10" x14ac:dyDescent="0.25">
      <c r="B1286" s="42" t="s">
        <v>792</v>
      </c>
      <c r="C1286" s="43" t="s">
        <v>791</v>
      </c>
      <c r="D1286" s="43" t="s">
        <v>1989</v>
      </c>
      <c r="E1286" s="45">
        <v>41638</v>
      </c>
      <c r="F1286" s="45">
        <v>45146</v>
      </c>
      <c r="G1286" s="46">
        <v>1350000</v>
      </c>
      <c r="H1286" s="85">
        <v>2167412.0547945201</v>
      </c>
      <c r="I1286" s="85">
        <v>2167412.0547945201</v>
      </c>
      <c r="J1286" s="86">
        <v>3.0021479854596223E-5</v>
      </c>
    </row>
    <row r="1287" spans="2:10" x14ac:dyDescent="0.25">
      <c r="B1287" s="42" t="s">
        <v>792</v>
      </c>
      <c r="C1287" s="43" t="s">
        <v>791</v>
      </c>
      <c r="D1287" s="43" t="s">
        <v>1989</v>
      </c>
      <c r="E1287" s="45">
        <v>41658</v>
      </c>
      <c r="F1287" s="45">
        <v>45146</v>
      </c>
      <c r="G1287" s="46">
        <v>1350000</v>
      </c>
      <c r="H1287" s="85">
        <v>2162751.7808219176</v>
      </c>
      <c r="I1287" s="85">
        <v>2162751.7808219176</v>
      </c>
      <c r="J1287" s="86">
        <v>3.0021479854596223E-5</v>
      </c>
    </row>
    <row r="1288" spans="2:10" x14ac:dyDescent="0.25">
      <c r="B1288" s="42" t="s">
        <v>792</v>
      </c>
      <c r="C1288" s="43" t="s">
        <v>791</v>
      </c>
      <c r="D1288" s="43" t="s">
        <v>1989</v>
      </c>
      <c r="E1288" s="45">
        <v>41873</v>
      </c>
      <c r="F1288" s="45">
        <v>45146</v>
      </c>
      <c r="G1288" s="46">
        <v>1350000</v>
      </c>
      <c r="H1288" s="85">
        <v>2112653.8356164382</v>
      </c>
      <c r="I1288" s="85">
        <v>2112653.8356164382</v>
      </c>
      <c r="J1288" s="86">
        <v>3.0021479854596223E-5</v>
      </c>
    </row>
    <row r="1289" spans="2:10" x14ac:dyDescent="0.25">
      <c r="B1289" s="42" t="s">
        <v>792</v>
      </c>
      <c r="C1289" s="43" t="s">
        <v>791</v>
      </c>
      <c r="D1289" s="43" t="s">
        <v>1989</v>
      </c>
      <c r="E1289" s="45">
        <v>41896</v>
      </c>
      <c r="F1289" s="45">
        <v>45146</v>
      </c>
      <c r="G1289" s="46">
        <v>1350000</v>
      </c>
      <c r="H1289" s="85">
        <v>2107294.5205479451</v>
      </c>
      <c r="I1289" s="85">
        <v>2107294.5205479451</v>
      </c>
      <c r="J1289" s="86">
        <v>3.0021479854596223E-5</v>
      </c>
    </row>
    <row r="1290" spans="2:10" x14ac:dyDescent="0.25">
      <c r="B1290" s="42" t="s">
        <v>792</v>
      </c>
      <c r="C1290" s="43" t="s">
        <v>791</v>
      </c>
      <c r="D1290" s="43" t="s">
        <v>1989</v>
      </c>
      <c r="E1290" s="45">
        <v>41923</v>
      </c>
      <c r="F1290" s="45">
        <v>45146</v>
      </c>
      <c r="G1290" s="46">
        <v>1500000</v>
      </c>
      <c r="H1290" s="85">
        <v>2334447.9452054794</v>
      </c>
      <c r="I1290" s="85">
        <v>2334447.9452054794</v>
      </c>
      <c r="J1290" s="86">
        <v>3.3357199838440249E-5</v>
      </c>
    </row>
    <row r="1291" spans="2:10" x14ac:dyDescent="0.25">
      <c r="B1291" s="42" t="s">
        <v>792</v>
      </c>
      <c r="C1291" s="43" t="s">
        <v>791</v>
      </c>
      <c r="D1291" s="43" t="s">
        <v>1989</v>
      </c>
      <c r="E1291" s="45">
        <v>41953</v>
      </c>
      <c r="F1291" s="45">
        <v>45146</v>
      </c>
      <c r="G1291" s="46">
        <v>1500000</v>
      </c>
      <c r="H1291" s="85">
        <v>2326680.8219178081</v>
      </c>
      <c r="I1291" s="85">
        <v>2326680.8219178081</v>
      </c>
      <c r="J1291" s="86">
        <v>3.3357199838440249E-5</v>
      </c>
    </row>
    <row r="1292" spans="2:10" x14ac:dyDescent="0.25">
      <c r="B1292" s="42" t="s">
        <v>792</v>
      </c>
      <c r="C1292" s="43" t="s">
        <v>791</v>
      </c>
      <c r="D1292" s="43" t="s">
        <v>1989</v>
      </c>
      <c r="E1292" s="45">
        <v>42015</v>
      </c>
      <c r="F1292" s="45">
        <v>45146</v>
      </c>
      <c r="G1292" s="46">
        <v>1500000</v>
      </c>
      <c r="H1292" s="85">
        <v>2310628.7671232875</v>
      </c>
      <c r="I1292" s="85">
        <v>2310628.7671232875</v>
      </c>
      <c r="J1292" s="86">
        <v>3.3357199838440249E-5</v>
      </c>
    </row>
    <row r="1293" spans="2:10" x14ac:dyDescent="0.25">
      <c r="B1293" s="42" t="s">
        <v>792</v>
      </c>
      <c r="C1293" s="43" t="s">
        <v>791</v>
      </c>
      <c r="D1293" s="43" t="s">
        <v>1989</v>
      </c>
      <c r="E1293" s="45">
        <v>42075</v>
      </c>
      <c r="F1293" s="45">
        <v>45146</v>
      </c>
      <c r="G1293" s="46">
        <v>1500000</v>
      </c>
      <c r="H1293" s="85">
        <v>2295094.5205479451</v>
      </c>
      <c r="I1293" s="85">
        <v>2295094.5205479451</v>
      </c>
      <c r="J1293" s="86">
        <v>3.3357199838440249E-5</v>
      </c>
    </row>
    <row r="1294" spans="2:10" x14ac:dyDescent="0.25">
      <c r="B1294" s="42" t="s">
        <v>792</v>
      </c>
      <c r="C1294" s="43" t="s">
        <v>791</v>
      </c>
      <c r="D1294" s="43" t="s">
        <v>1989</v>
      </c>
      <c r="E1294" s="45">
        <v>42106</v>
      </c>
      <c r="F1294" s="45">
        <v>45146</v>
      </c>
      <c r="G1294" s="46">
        <v>1500000</v>
      </c>
      <c r="H1294" s="85">
        <v>2287068.493150685</v>
      </c>
      <c r="I1294" s="85">
        <v>2287068.493150685</v>
      </c>
      <c r="J1294" s="86">
        <v>3.3357199838440249E-5</v>
      </c>
    </row>
    <row r="1295" spans="2:10" x14ac:dyDescent="0.25">
      <c r="B1295" s="42" t="s">
        <v>792</v>
      </c>
      <c r="C1295" s="43" t="s">
        <v>791</v>
      </c>
      <c r="D1295" s="43" t="s">
        <v>1989</v>
      </c>
      <c r="E1295" s="45">
        <v>42133</v>
      </c>
      <c r="F1295" s="45">
        <v>45146</v>
      </c>
      <c r="G1295" s="46">
        <v>1500000</v>
      </c>
      <c r="H1295" s="85">
        <v>2280078.0821917807</v>
      </c>
      <c r="I1295" s="85">
        <v>2280078.0821917807</v>
      </c>
      <c r="J1295" s="86">
        <v>3.3357199838440249E-5</v>
      </c>
    </row>
    <row r="1296" spans="2:10" x14ac:dyDescent="0.25">
      <c r="B1296" s="42" t="s">
        <v>792</v>
      </c>
      <c r="C1296" s="43" t="s">
        <v>791</v>
      </c>
      <c r="D1296" s="43" t="s">
        <v>1989</v>
      </c>
      <c r="E1296" s="45">
        <v>42166</v>
      </c>
      <c r="F1296" s="45">
        <v>45146</v>
      </c>
      <c r="G1296" s="46">
        <v>1500000</v>
      </c>
      <c r="H1296" s="85">
        <v>2271534.2465753425</v>
      </c>
      <c r="I1296" s="85">
        <v>2271534.2465753425</v>
      </c>
      <c r="J1296" s="86">
        <v>3.3357199838440249E-5</v>
      </c>
    </row>
    <row r="1297" spans="2:10" x14ac:dyDescent="0.25">
      <c r="B1297" s="42" t="s">
        <v>792</v>
      </c>
      <c r="C1297" s="43" t="s">
        <v>791</v>
      </c>
      <c r="D1297" s="43" t="s">
        <v>1989</v>
      </c>
      <c r="E1297" s="45">
        <v>42196</v>
      </c>
      <c r="F1297" s="45">
        <v>45146</v>
      </c>
      <c r="G1297" s="46">
        <v>1500000</v>
      </c>
      <c r="H1297" s="85">
        <v>2263767.1232876712</v>
      </c>
      <c r="I1297" s="85">
        <v>2263767.1232876712</v>
      </c>
      <c r="J1297" s="86">
        <v>3.3357199838440249E-5</v>
      </c>
    </row>
    <row r="1298" spans="2:10" x14ac:dyDescent="0.25">
      <c r="B1298" s="42" t="s">
        <v>792</v>
      </c>
      <c r="C1298" s="43" t="s">
        <v>791</v>
      </c>
      <c r="D1298" s="43" t="s">
        <v>1989</v>
      </c>
      <c r="E1298" s="45">
        <v>42230</v>
      </c>
      <c r="F1298" s="45">
        <v>45146</v>
      </c>
      <c r="G1298" s="46">
        <v>1500000</v>
      </c>
      <c r="H1298" s="85">
        <v>2254964.3835616438</v>
      </c>
      <c r="I1298" s="85">
        <v>2254964.3835616438</v>
      </c>
      <c r="J1298" s="86">
        <v>3.3357199838440249E-5</v>
      </c>
    </row>
    <row r="1299" spans="2:10" x14ac:dyDescent="0.25">
      <c r="B1299" s="42" t="s">
        <v>792</v>
      </c>
      <c r="C1299" s="43" t="s">
        <v>791</v>
      </c>
      <c r="D1299" s="43" t="s">
        <v>1989</v>
      </c>
      <c r="E1299" s="45">
        <v>42258</v>
      </c>
      <c r="F1299" s="45">
        <v>45146</v>
      </c>
      <c r="G1299" s="46">
        <v>1500000</v>
      </c>
      <c r="H1299" s="85">
        <v>2247715.0684931506</v>
      </c>
      <c r="I1299" s="85">
        <v>2247715.0684931506</v>
      </c>
      <c r="J1299" s="86">
        <v>3.3357199838440249E-5</v>
      </c>
    </row>
    <row r="1300" spans="2:10" x14ac:dyDescent="0.25">
      <c r="B1300" s="42" t="s">
        <v>792</v>
      </c>
      <c r="C1300" s="43" t="s">
        <v>791</v>
      </c>
      <c r="D1300" s="43" t="s">
        <v>1989</v>
      </c>
      <c r="E1300" s="45">
        <v>42292</v>
      </c>
      <c r="F1300" s="45">
        <v>45146</v>
      </c>
      <c r="G1300" s="46">
        <v>1500000</v>
      </c>
      <c r="H1300" s="85">
        <v>2238912.3287671232</v>
      </c>
      <c r="I1300" s="85">
        <v>2238912.3287671232</v>
      </c>
      <c r="J1300" s="86">
        <v>3.3357199838440249E-5</v>
      </c>
    </row>
    <row r="1301" spans="2:10" x14ac:dyDescent="0.25">
      <c r="B1301" s="42" t="s">
        <v>792</v>
      </c>
      <c r="C1301" s="43" t="s">
        <v>791</v>
      </c>
      <c r="D1301" s="43" t="s">
        <v>1989</v>
      </c>
      <c r="E1301" s="45">
        <v>42321</v>
      </c>
      <c r="F1301" s="45">
        <v>45146</v>
      </c>
      <c r="G1301" s="46">
        <v>1500000</v>
      </c>
      <c r="H1301" s="85">
        <v>2231404.1095890412</v>
      </c>
      <c r="I1301" s="85">
        <v>2231404.1095890412</v>
      </c>
      <c r="J1301" s="86">
        <v>3.3357199838440249E-5</v>
      </c>
    </row>
    <row r="1302" spans="2:10" x14ac:dyDescent="0.25">
      <c r="B1302" s="42" t="s">
        <v>792</v>
      </c>
      <c r="C1302" s="43" t="s">
        <v>791</v>
      </c>
      <c r="D1302" s="43" t="s">
        <v>1989</v>
      </c>
      <c r="E1302" s="45">
        <v>42355</v>
      </c>
      <c r="F1302" s="45">
        <v>45146</v>
      </c>
      <c r="G1302" s="46">
        <v>1500000</v>
      </c>
      <c r="H1302" s="85">
        <v>2222601.3698630137</v>
      </c>
      <c r="I1302" s="85">
        <v>2222601.3698630137</v>
      </c>
      <c r="J1302" s="86">
        <v>3.3357199838440249E-5</v>
      </c>
    </row>
    <row r="1303" spans="2:10" x14ac:dyDescent="0.25">
      <c r="B1303" s="42" t="s">
        <v>792</v>
      </c>
      <c r="C1303" s="43" t="s">
        <v>791</v>
      </c>
      <c r="D1303" s="43" t="s">
        <v>1989</v>
      </c>
      <c r="E1303" s="45">
        <v>42384</v>
      </c>
      <c r="F1303" s="45">
        <v>45146</v>
      </c>
      <c r="G1303" s="46">
        <v>1500000</v>
      </c>
      <c r="H1303" s="85">
        <v>2215093.1506849313</v>
      </c>
      <c r="I1303" s="85">
        <v>2215093.1506849313</v>
      </c>
      <c r="J1303" s="86">
        <v>3.3357199838440249E-5</v>
      </c>
    </row>
    <row r="1304" spans="2:10" x14ac:dyDescent="0.25">
      <c r="B1304" s="42" t="s">
        <v>792</v>
      </c>
      <c r="C1304" s="43" t="s">
        <v>791</v>
      </c>
      <c r="D1304" s="43" t="s">
        <v>1989</v>
      </c>
      <c r="E1304" s="45">
        <v>42445</v>
      </c>
      <c r="F1304" s="45">
        <v>45146</v>
      </c>
      <c r="G1304" s="46">
        <v>1500000</v>
      </c>
      <c r="H1304" s="85">
        <v>2199300</v>
      </c>
      <c r="I1304" s="85">
        <v>2199300</v>
      </c>
      <c r="J1304" s="86">
        <v>3.3357199838440249E-5</v>
      </c>
    </row>
    <row r="1305" spans="2:10" x14ac:dyDescent="0.25">
      <c r="B1305" s="42" t="s">
        <v>792</v>
      </c>
      <c r="C1305" s="43" t="s">
        <v>791</v>
      </c>
      <c r="D1305" s="43" t="s">
        <v>1989</v>
      </c>
      <c r="E1305" s="45">
        <v>42476</v>
      </c>
      <c r="F1305" s="45">
        <v>45146</v>
      </c>
      <c r="G1305" s="46">
        <v>1500000</v>
      </c>
      <c r="H1305" s="85">
        <v>2191273.9726027395</v>
      </c>
      <c r="I1305" s="85">
        <v>2191273.9726027395</v>
      </c>
      <c r="J1305" s="86">
        <v>3.3357199838440249E-5</v>
      </c>
    </row>
    <row r="1306" spans="2:10" x14ac:dyDescent="0.25">
      <c r="B1306" s="42" t="s">
        <v>792</v>
      </c>
      <c r="C1306" s="43" t="s">
        <v>791</v>
      </c>
      <c r="D1306" s="43" t="s">
        <v>1989</v>
      </c>
      <c r="E1306" s="45">
        <v>42575</v>
      </c>
      <c r="F1306" s="45">
        <v>45146</v>
      </c>
      <c r="G1306" s="46">
        <v>1500000</v>
      </c>
      <c r="H1306" s="85">
        <v>2165642.4657534244</v>
      </c>
      <c r="I1306" s="85">
        <v>2165642.4657534244</v>
      </c>
      <c r="J1306" s="86">
        <v>3.3357199838440249E-5</v>
      </c>
    </row>
    <row r="1307" spans="2:10" x14ac:dyDescent="0.25">
      <c r="B1307" s="42" t="s">
        <v>792</v>
      </c>
      <c r="C1307" s="43" t="s">
        <v>791</v>
      </c>
      <c r="D1307" s="43" t="s">
        <v>1989</v>
      </c>
      <c r="E1307" s="45">
        <v>42601</v>
      </c>
      <c r="F1307" s="45">
        <v>45146</v>
      </c>
      <c r="G1307" s="46">
        <v>1500000</v>
      </c>
      <c r="H1307" s="85">
        <v>2158910.9589041094</v>
      </c>
      <c r="I1307" s="85">
        <v>2158910.9589041094</v>
      </c>
      <c r="J1307" s="86">
        <v>3.3357199838440249E-5</v>
      </c>
    </row>
    <row r="1308" spans="2:10" x14ac:dyDescent="0.25">
      <c r="B1308" s="42" t="s">
        <v>792</v>
      </c>
      <c r="C1308" s="43" t="s">
        <v>791</v>
      </c>
      <c r="D1308" s="43" t="s">
        <v>1989</v>
      </c>
      <c r="E1308" s="45">
        <v>42638</v>
      </c>
      <c r="F1308" s="45">
        <v>45146</v>
      </c>
      <c r="G1308" s="46">
        <v>1500000</v>
      </c>
      <c r="H1308" s="85">
        <v>2149331.506849315</v>
      </c>
      <c r="I1308" s="85">
        <v>2149331.506849315</v>
      </c>
      <c r="J1308" s="86">
        <v>3.3357199838440249E-5</v>
      </c>
    </row>
    <row r="1309" spans="2:10" x14ac:dyDescent="0.25">
      <c r="B1309" s="42" t="s">
        <v>792</v>
      </c>
      <c r="C1309" s="43" t="s">
        <v>791</v>
      </c>
      <c r="D1309" s="43" t="s">
        <v>1989</v>
      </c>
      <c r="E1309" s="45">
        <v>42695</v>
      </c>
      <c r="F1309" s="45">
        <v>45146</v>
      </c>
      <c r="G1309" s="46">
        <v>1500000</v>
      </c>
      <c r="H1309" s="85">
        <v>2134573.9726027395</v>
      </c>
      <c r="I1309" s="85">
        <v>2134573.9726027395</v>
      </c>
      <c r="J1309" s="86">
        <v>3.3357199838440249E-5</v>
      </c>
    </row>
    <row r="1310" spans="2:10" x14ac:dyDescent="0.25">
      <c r="B1310" s="42" t="s">
        <v>792</v>
      </c>
      <c r="C1310" s="43" t="s">
        <v>791</v>
      </c>
      <c r="D1310" s="43" t="s">
        <v>1989</v>
      </c>
      <c r="E1310" s="45">
        <v>42720</v>
      </c>
      <c r="F1310" s="45">
        <v>45146</v>
      </c>
      <c r="G1310" s="46">
        <v>1500000</v>
      </c>
      <c r="H1310" s="85">
        <v>2128101.3698630137</v>
      </c>
      <c r="I1310" s="85">
        <v>2128101.3698630137</v>
      </c>
      <c r="J1310" s="86">
        <v>3.3357199838440249E-5</v>
      </c>
    </row>
    <row r="1311" spans="2:10" x14ac:dyDescent="0.25">
      <c r="B1311" s="42" t="s">
        <v>792</v>
      </c>
      <c r="C1311" s="43" t="s">
        <v>791</v>
      </c>
      <c r="D1311" s="43" t="s">
        <v>1989</v>
      </c>
      <c r="E1311" s="45">
        <v>42783</v>
      </c>
      <c r="F1311" s="45">
        <v>45146</v>
      </c>
      <c r="G1311" s="46">
        <v>1500000</v>
      </c>
      <c r="H1311" s="85">
        <v>2111790.4109589038</v>
      </c>
      <c r="I1311" s="85">
        <v>2111790.4109589038</v>
      </c>
      <c r="J1311" s="86">
        <v>3.3357199838440249E-5</v>
      </c>
    </row>
    <row r="1312" spans="2:10" x14ac:dyDescent="0.25">
      <c r="B1312" s="42" t="s">
        <v>792</v>
      </c>
      <c r="C1312" s="43" t="s">
        <v>791</v>
      </c>
      <c r="D1312" s="43" t="s">
        <v>1989</v>
      </c>
      <c r="E1312" s="45">
        <v>42811</v>
      </c>
      <c r="F1312" s="45">
        <v>45146</v>
      </c>
      <c r="G1312" s="46">
        <v>1500000</v>
      </c>
      <c r="H1312" s="85">
        <v>2104541.0958904107</v>
      </c>
      <c r="I1312" s="85">
        <v>2104541.0958904107</v>
      </c>
      <c r="J1312" s="86">
        <v>3.3357199838440249E-5</v>
      </c>
    </row>
    <row r="1313" spans="2:10" x14ac:dyDescent="0.25">
      <c r="B1313" s="42" t="s">
        <v>792</v>
      </c>
      <c r="C1313" s="43" t="s">
        <v>791</v>
      </c>
      <c r="D1313" s="43" t="s">
        <v>1989</v>
      </c>
      <c r="E1313" s="45">
        <v>42835</v>
      </c>
      <c r="F1313" s="45">
        <v>45146</v>
      </c>
      <c r="G1313" s="46">
        <v>1500000</v>
      </c>
      <c r="H1313" s="85">
        <v>2098327.3972602738</v>
      </c>
      <c r="I1313" s="85">
        <v>2098327.3972602738</v>
      </c>
      <c r="J1313" s="86">
        <v>3.3357199838440249E-5</v>
      </c>
    </row>
    <row r="1314" spans="2:10" x14ac:dyDescent="0.25">
      <c r="B1314" s="42" t="s">
        <v>792</v>
      </c>
      <c r="C1314" s="43" t="s">
        <v>791</v>
      </c>
      <c r="D1314" s="43" t="s">
        <v>1989</v>
      </c>
      <c r="E1314" s="45">
        <v>42908</v>
      </c>
      <c r="F1314" s="45">
        <v>45146</v>
      </c>
      <c r="G1314" s="46">
        <v>1500000</v>
      </c>
      <c r="H1314" s="85">
        <v>2079427.3972602738</v>
      </c>
      <c r="I1314" s="85">
        <v>2079427.3972602738</v>
      </c>
      <c r="J1314" s="86">
        <v>3.3357199838440249E-5</v>
      </c>
    </row>
    <row r="1315" spans="2:10" x14ac:dyDescent="0.25">
      <c r="B1315" s="42" t="s">
        <v>792</v>
      </c>
      <c r="C1315" s="43" t="s">
        <v>791</v>
      </c>
      <c r="D1315" s="43" t="s">
        <v>1989</v>
      </c>
      <c r="E1315" s="45">
        <v>42936</v>
      </c>
      <c r="F1315" s="45">
        <v>45146</v>
      </c>
      <c r="G1315" s="46">
        <v>1500000</v>
      </c>
      <c r="H1315" s="85">
        <v>2072178.0821917807</v>
      </c>
      <c r="I1315" s="85">
        <v>2072178.0821917807</v>
      </c>
      <c r="J1315" s="86">
        <v>3.3357199838440249E-5</v>
      </c>
    </row>
    <row r="1316" spans="2:10" x14ac:dyDescent="0.25">
      <c r="B1316" s="42" t="s">
        <v>792</v>
      </c>
      <c r="C1316" s="43" t="s">
        <v>791</v>
      </c>
      <c r="D1316" s="43" t="s">
        <v>1989</v>
      </c>
      <c r="E1316" s="45">
        <v>42994</v>
      </c>
      <c r="F1316" s="45">
        <v>45146</v>
      </c>
      <c r="G1316" s="46">
        <v>1500000</v>
      </c>
      <c r="H1316" s="85">
        <v>2057161.6438356163</v>
      </c>
      <c r="I1316" s="85">
        <v>2057161.6438356163</v>
      </c>
      <c r="J1316" s="86">
        <v>3.3357199838440249E-5</v>
      </c>
    </row>
    <row r="1317" spans="2:10" x14ac:dyDescent="0.25">
      <c r="B1317" s="42" t="s">
        <v>792</v>
      </c>
      <c r="C1317" s="43" t="s">
        <v>791</v>
      </c>
      <c r="D1317" s="43" t="s">
        <v>1989</v>
      </c>
      <c r="E1317" s="45">
        <v>43026</v>
      </c>
      <c r="F1317" s="45">
        <v>45146</v>
      </c>
      <c r="G1317" s="46">
        <v>1500000</v>
      </c>
      <c r="H1317" s="85">
        <v>2048876.7123287669</v>
      </c>
      <c r="I1317" s="85">
        <v>2048876.7123287669</v>
      </c>
      <c r="J1317" s="86">
        <v>3.3357199838440249E-5</v>
      </c>
    </row>
    <row r="1318" spans="2:10" x14ac:dyDescent="0.25">
      <c r="B1318" s="42" t="s">
        <v>792</v>
      </c>
      <c r="C1318" s="43" t="s">
        <v>791</v>
      </c>
      <c r="D1318" s="43" t="s">
        <v>1989</v>
      </c>
      <c r="E1318" s="45">
        <v>43057</v>
      </c>
      <c r="F1318" s="45">
        <v>45146</v>
      </c>
      <c r="G1318" s="46">
        <v>1500000</v>
      </c>
      <c r="H1318" s="85">
        <v>2040850.6849315069</v>
      </c>
      <c r="I1318" s="85">
        <v>2040850.6849315069</v>
      </c>
      <c r="J1318" s="86">
        <v>3.3357199838440249E-5</v>
      </c>
    </row>
    <row r="1319" spans="2:10" x14ac:dyDescent="0.25">
      <c r="B1319" s="42" t="s">
        <v>792</v>
      </c>
      <c r="C1319" s="43" t="s">
        <v>791</v>
      </c>
      <c r="D1319" s="43" t="s">
        <v>1989</v>
      </c>
      <c r="E1319" s="45">
        <v>43093</v>
      </c>
      <c r="F1319" s="45">
        <v>45146</v>
      </c>
      <c r="G1319" s="46">
        <v>1500000</v>
      </c>
      <c r="H1319" s="85">
        <v>2031530.1369863013</v>
      </c>
      <c r="I1319" s="85">
        <v>2031530.1369863013</v>
      </c>
      <c r="J1319" s="86">
        <v>3.3357199838440249E-5</v>
      </c>
    </row>
    <row r="1320" spans="2:10" x14ac:dyDescent="0.25">
      <c r="B1320" s="42" t="s">
        <v>792</v>
      </c>
      <c r="C1320" s="43" t="s">
        <v>791</v>
      </c>
      <c r="D1320" s="43" t="s">
        <v>1989</v>
      </c>
      <c r="E1320" s="45">
        <v>43131</v>
      </c>
      <c r="F1320" s="45">
        <v>45146</v>
      </c>
      <c r="G1320" s="46">
        <v>1500000</v>
      </c>
      <c r="H1320" s="85">
        <v>2021691.7808219178</v>
      </c>
      <c r="I1320" s="85">
        <v>2021691.7808219178</v>
      </c>
      <c r="J1320" s="86">
        <v>3.3357199838440249E-5</v>
      </c>
    </row>
    <row r="1321" spans="2:10" x14ac:dyDescent="0.25">
      <c r="B1321" s="42" t="s">
        <v>792</v>
      </c>
      <c r="C1321" s="43" t="s">
        <v>791</v>
      </c>
      <c r="D1321" s="43" t="s">
        <v>1989</v>
      </c>
      <c r="E1321" s="45">
        <v>43182</v>
      </c>
      <c r="F1321" s="45">
        <v>45146</v>
      </c>
      <c r="G1321" s="46">
        <v>1500000</v>
      </c>
      <c r="H1321" s="85">
        <v>2008487.6712328766</v>
      </c>
      <c r="I1321" s="85">
        <v>2008487.6712328766</v>
      </c>
      <c r="J1321" s="86">
        <v>3.3357199838440249E-5</v>
      </c>
    </row>
    <row r="1322" spans="2:10" x14ac:dyDescent="0.25">
      <c r="B1322" s="42" t="s">
        <v>792</v>
      </c>
      <c r="C1322" s="43" t="s">
        <v>791</v>
      </c>
      <c r="D1322" s="43" t="s">
        <v>1989</v>
      </c>
      <c r="E1322" s="45">
        <v>43208</v>
      </c>
      <c r="F1322" s="45">
        <v>45146</v>
      </c>
      <c r="G1322" s="46">
        <v>1500000</v>
      </c>
      <c r="H1322" s="85">
        <v>2001756.1643835616</v>
      </c>
      <c r="I1322" s="85">
        <v>2001756.1643835616</v>
      </c>
      <c r="J1322" s="86">
        <v>3.3357199838440249E-5</v>
      </c>
    </row>
    <row r="1323" spans="2:10" x14ac:dyDescent="0.25">
      <c r="B1323" s="42" t="s">
        <v>792</v>
      </c>
      <c r="C1323" s="43" t="s">
        <v>791</v>
      </c>
      <c r="D1323" s="43" t="s">
        <v>1989</v>
      </c>
      <c r="E1323" s="45">
        <v>43252</v>
      </c>
      <c r="F1323" s="45">
        <v>45146</v>
      </c>
      <c r="G1323" s="46">
        <v>1500000</v>
      </c>
      <c r="H1323" s="85">
        <v>1990364.3835616438</v>
      </c>
      <c r="I1323" s="85">
        <v>1990364.3835616438</v>
      </c>
      <c r="J1323" s="86">
        <v>3.3357199838440249E-5</v>
      </c>
    </row>
    <row r="1324" spans="2:10" x14ac:dyDescent="0.25">
      <c r="B1324" s="42" t="s">
        <v>792</v>
      </c>
      <c r="C1324" s="43" t="s">
        <v>791</v>
      </c>
      <c r="D1324" s="43" t="s">
        <v>1989</v>
      </c>
      <c r="E1324" s="45">
        <v>43307</v>
      </c>
      <c r="F1324" s="45">
        <v>45146</v>
      </c>
      <c r="G1324" s="46">
        <v>1500000</v>
      </c>
      <c r="H1324" s="85">
        <v>1976124.6575342466</v>
      </c>
      <c r="I1324" s="85">
        <v>1976124.6575342466</v>
      </c>
      <c r="J1324" s="86">
        <v>3.3357199838440249E-5</v>
      </c>
    </row>
    <row r="1325" spans="2:10" x14ac:dyDescent="0.25">
      <c r="B1325" s="42" t="s">
        <v>792</v>
      </c>
      <c r="C1325" s="43" t="s">
        <v>791</v>
      </c>
      <c r="D1325" s="43" t="s">
        <v>1989</v>
      </c>
      <c r="E1325" s="45">
        <v>43314</v>
      </c>
      <c r="F1325" s="45">
        <v>45146</v>
      </c>
      <c r="G1325" s="46">
        <v>1500000</v>
      </c>
      <c r="H1325" s="85">
        <v>1974312.3287671232</v>
      </c>
      <c r="I1325" s="85">
        <v>1974312.3287671232</v>
      </c>
      <c r="J1325" s="86">
        <v>3.3357199838440249E-5</v>
      </c>
    </row>
    <row r="1326" spans="2:10" x14ac:dyDescent="0.25">
      <c r="B1326" s="42" t="s">
        <v>792</v>
      </c>
      <c r="C1326" s="43" t="s">
        <v>791</v>
      </c>
      <c r="D1326" s="43" t="s">
        <v>1989</v>
      </c>
      <c r="E1326" s="45">
        <v>43345</v>
      </c>
      <c r="F1326" s="45">
        <v>45146</v>
      </c>
      <c r="G1326" s="46">
        <v>1500000</v>
      </c>
      <c r="H1326" s="85">
        <v>1966286.3013698631</v>
      </c>
      <c r="I1326" s="85">
        <v>1966286.3013698631</v>
      </c>
      <c r="J1326" s="86">
        <v>3.3357199838440249E-5</v>
      </c>
    </row>
    <row r="1327" spans="2:10" x14ac:dyDescent="0.25">
      <c r="B1327" s="42" t="s">
        <v>792</v>
      </c>
      <c r="C1327" s="43" t="s">
        <v>791</v>
      </c>
      <c r="D1327" s="43" t="s">
        <v>1989</v>
      </c>
      <c r="E1327" s="45">
        <v>43496</v>
      </c>
      <c r="F1327" s="45">
        <v>45146</v>
      </c>
      <c r="G1327" s="46">
        <v>1500000</v>
      </c>
      <c r="H1327" s="85">
        <v>1927191.7808219178</v>
      </c>
      <c r="I1327" s="85">
        <v>1927191.7808219178</v>
      </c>
      <c r="J1327" s="86">
        <v>3.3357199838440249E-5</v>
      </c>
    </row>
    <row r="1328" spans="2:10" x14ac:dyDescent="0.25">
      <c r="B1328" s="42" t="s">
        <v>792</v>
      </c>
      <c r="C1328" s="43" t="s">
        <v>791</v>
      </c>
      <c r="D1328" s="43" t="s">
        <v>1989</v>
      </c>
      <c r="E1328" s="45">
        <v>43524</v>
      </c>
      <c r="F1328" s="45">
        <v>45146</v>
      </c>
      <c r="G1328" s="46">
        <v>1500000</v>
      </c>
      <c r="H1328" s="85">
        <v>1919942.4657534244</v>
      </c>
      <c r="I1328" s="85">
        <v>1919942.4657534244</v>
      </c>
      <c r="J1328" s="86">
        <v>3.3357199838440249E-5</v>
      </c>
    </row>
    <row r="1329" spans="2:10" x14ac:dyDescent="0.25">
      <c r="B1329" s="42" t="s">
        <v>792</v>
      </c>
      <c r="C1329" s="43" t="s">
        <v>791</v>
      </c>
      <c r="D1329" s="43" t="s">
        <v>1989</v>
      </c>
      <c r="E1329" s="45">
        <v>43528</v>
      </c>
      <c r="F1329" s="45">
        <v>45146</v>
      </c>
      <c r="G1329" s="46">
        <v>1500000</v>
      </c>
      <c r="H1329" s="85">
        <v>1918906.8493150685</v>
      </c>
      <c r="I1329" s="85">
        <v>1918906.8493150685</v>
      </c>
      <c r="J1329" s="86">
        <v>3.3357199838440249E-5</v>
      </c>
    </row>
    <row r="1330" spans="2:10" x14ac:dyDescent="0.25">
      <c r="B1330" s="42" t="s">
        <v>792</v>
      </c>
      <c r="C1330" s="43" t="s">
        <v>791</v>
      </c>
      <c r="D1330" s="43" t="s">
        <v>1989</v>
      </c>
      <c r="E1330" s="45">
        <v>43528</v>
      </c>
      <c r="F1330" s="45">
        <v>45146</v>
      </c>
      <c r="G1330" s="46">
        <v>1500000</v>
      </c>
      <c r="H1330" s="85">
        <v>1918906.8493150685</v>
      </c>
      <c r="I1330" s="85">
        <v>1918906.8493150685</v>
      </c>
      <c r="J1330" s="86">
        <v>3.3357199838440249E-5</v>
      </c>
    </row>
    <row r="1331" spans="2:10" x14ac:dyDescent="0.25">
      <c r="B1331" s="42" t="s">
        <v>792</v>
      </c>
      <c r="C1331" s="43" t="s">
        <v>791</v>
      </c>
      <c r="D1331" s="43" t="s">
        <v>1989</v>
      </c>
      <c r="E1331" s="45">
        <v>43585</v>
      </c>
      <c r="F1331" s="45">
        <v>45146</v>
      </c>
      <c r="G1331" s="46">
        <v>1500000</v>
      </c>
      <c r="H1331" s="85">
        <v>1904149.3150684931</v>
      </c>
      <c r="I1331" s="85">
        <v>1904149.3150684931</v>
      </c>
      <c r="J1331" s="86">
        <v>3.3357199838440249E-5</v>
      </c>
    </row>
    <row r="1332" spans="2:10" x14ac:dyDescent="0.25">
      <c r="B1332" s="42" t="s">
        <v>792</v>
      </c>
      <c r="C1332" s="43" t="s">
        <v>791</v>
      </c>
      <c r="D1332" s="43" t="s">
        <v>1989</v>
      </c>
      <c r="E1332" s="45">
        <v>43799</v>
      </c>
      <c r="F1332" s="45">
        <v>45146</v>
      </c>
      <c r="G1332" s="46">
        <v>1500000</v>
      </c>
      <c r="H1332" s="85">
        <v>1848743.8356164384</v>
      </c>
      <c r="I1332" s="85">
        <v>1848743.8356164384</v>
      </c>
      <c r="J1332" s="86">
        <v>3.3357199838440249E-5</v>
      </c>
    </row>
    <row r="1333" spans="2:10" x14ac:dyDescent="0.25">
      <c r="B1333" s="42" t="s">
        <v>792</v>
      </c>
      <c r="C1333" s="43" t="s">
        <v>791</v>
      </c>
      <c r="D1333" s="43" t="s">
        <v>1989</v>
      </c>
      <c r="E1333" s="45">
        <v>43890</v>
      </c>
      <c r="F1333" s="45">
        <v>45146</v>
      </c>
      <c r="G1333" s="46">
        <v>1500000</v>
      </c>
      <c r="H1333" s="85">
        <v>1825183.5616438356</v>
      </c>
      <c r="I1333" s="85">
        <v>1825183.5616438356</v>
      </c>
      <c r="J1333" s="86">
        <v>3.3357199838440249E-5</v>
      </c>
    </row>
    <row r="1334" spans="2:10" x14ac:dyDescent="0.25">
      <c r="B1334" s="42" t="s">
        <v>792</v>
      </c>
      <c r="C1334" s="43" t="s">
        <v>791</v>
      </c>
      <c r="D1334" s="43" t="s">
        <v>1989</v>
      </c>
      <c r="E1334" s="45">
        <v>43951</v>
      </c>
      <c r="F1334" s="45">
        <v>45146</v>
      </c>
      <c r="G1334" s="46">
        <v>1500000</v>
      </c>
      <c r="H1334" s="85">
        <v>1809390.4109589041</v>
      </c>
      <c r="I1334" s="85">
        <v>1809390.4109589041</v>
      </c>
      <c r="J1334" s="86">
        <v>3.3357199838440249E-5</v>
      </c>
    </row>
    <row r="1335" spans="2:10" x14ac:dyDescent="0.25">
      <c r="B1335" s="42" t="s">
        <v>792</v>
      </c>
      <c r="C1335" s="43" t="s">
        <v>791</v>
      </c>
      <c r="D1335" s="43" t="s">
        <v>1989</v>
      </c>
      <c r="E1335" s="45">
        <v>43982</v>
      </c>
      <c r="F1335" s="45">
        <v>45146</v>
      </c>
      <c r="G1335" s="46">
        <v>1500000</v>
      </c>
      <c r="H1335" s="85">
        <v>1801364.3835616438</v>
      </c>
      <c r="I1335" s="85">
        <v>1801364.3835616438</v>
      </c>
      <c r="J1335" s="86">
        <v>3.3357199838440249E-5</v>
      </c>
    </row>
    <row r="1336" spans="2:10" x14ac:dyDescent="0.25">
      <c r="B1336" s="42" t="s">
        <v>792</v>
      </c>
      <c r="C1336" s="43" t="s">
        <v>791</v>
      </c>
      <c r="D1336" s="43" t="s">
        <v>1989</v>
      </c>
      <c r="E1336" s="45">
        <v>44012</v>
      </c>
      <c r="F1336" s="45">
        <v>45146</v>
      </c>
      <c r="G1336" s="46">
        <v>1500000</v>
      </c>
      <c r="H1336" s="85">
        <v>1793597.2602739725</v>
      </c>
      <c r="I1336" s="85">
        <v>1793597.2602739725</v>
      </c>
      <c r="J1336" s="86">
        <v>3.3357199838440249E-5</v>
      </c>
    </row>
    <row r="1337" spans="2:10" x14ac:dyDescent="0.25">
      <c r="B1337" s="42" t="s">
        <v>792</v>
      </c>
      <c r="C1337" s="43" t="s">
        <v>791</v>
      </c>
      <c r="D1337" s="43" t="s">
        <v>1989</v>
      </c>
      <c r="E1337" s="45">
        <v>44043</v>
      </c>
      <c r="F1337" s="45">
        <v>45146</v>
      </c>
      <c r="G1337" s="46">
        <v>1500000</v>
      </c>
      <c r="H1337" s="85">
        <v>1785571.2328767122</v>
      </c>
      <c r="I1337" s="85">
        <v>1785571.2328767122</v>
      </c>
      <c r="J1337" s="86">
        <v>3.3357199838440249E-5</v>
      </c>
    </row>
    <row r="1338" spans="2:10" x14ac:dyDescent="0.25">
      <c r="B1338" s="42" t="s">
        <v>792</v>
      </c>
      <c r="C1338" s="43" t="s">
        <v>791</v>
      </c>
      <c r="D1338" s="43" t="s">
        <v>1989</v>
      </c>
      <c r="E1338" s="45">
        <v>44074</v>
      </c>
      <c r="F1338" s="45">
        <v>45146</v>
      </c>
      <c r="G1338" s="46">
        <v>1500000</v>
      </c>
      <c r="H1338" s="85">
        <v>1777545.2054794519</v>
      </c>
      <c r="I1338" s="85">
        <v>1777545.2054794519</v>
      </c>
      <c r="J1338" s="86">
        <v>3.3357199838440249E-5</v>
      </c>
    </row>
    <row r="1339" spans="2:10" x14ac:dyDescent="0.25">
      <c r="B1339" s="42" t="s">
        <v>792</v>
      </c>
      <c r="C1339" s="43" t="s">
        <v>791</v>
      </c>
      <c r="D1339" s="43" t="s">
        <v>1989</v>
      </c>
      <c r="E1339" s="45">
        <v>44104</v>
      </c>
      <c r="F1339" s="45">
        <v>45146</v>
      </c>
      <c r="G1339" s="46">
        <v>1500000</v>
      </c>
      <c r="H1339" s="85">
        <v>1769778.0821917807</v>
      </c>
      <c r="I1339" s="85">
        <v>1769778.0821917807</v>
      </c>
      <c r="J1339" s="86">
        <v>3.3357199838440249E-5</v>
      </c>
    </row>
    <row r="1340" spans="2:10" x14ac:dyDescent="0.25">
      <c r="B1340" s="42" t="s">
        <v>792</v>
      </c>
      <c r="C1340" s="43" t="s">
        <v>791</v>
      </c>
      <c r="D1340" s="43" t="s">
        <v>1989</v>
      </c>
      <c r="E1340" s="45">
        <v>44135</v>
      </c>
      <c r="F1340" s="45">
        <v>45146</v>
      </c>
      <c r="G1340" s="46">
        <v>1500000</v>
      </c>
      <c r="H1340" s="85">
        <v>1761752.0547945206</v>
      </c>
      <c r="I1340" s="85">
        <v>1761752.0547945206</v>
      </c>
      <c r="J1340" s="86">
        <v>3.3357199838440249E-5</v>
      </c>
    </row>
    <row r="1341" spans="2:10" x14ac:dyDescent="0.25">
      <c r="B1341" s="42" t="s">
        <v>792</v>
      </c>
      <c r="C1341" s="43" t="s">
        <v>791</v>
      </c>
      <c r="D1341" s="43" t="s">
        <v>1989</v>
      </c>
      <c r="E1341" s="45">
        <v>44165</v>
      </c>
      <c r="F1341" s="45">
        <v>45146</v>
      </c>
      <c r="G1341" s="46">
        <v>1500000</v>
      </c>
      <c r="H1341" s="85">
        <v>1753984.9315068494</v>
      </c>
      <c r="I1341" s="85">
        <v>1753984.9315068494</v>
      </c>
      <c r="J1341" s="86">
        <v>3.3357199838440249E-5</v>
      </c>
    </row>
    <row r="1342" spans="2:10" x14ac:dyDescent="0.25">
      <c r="B1342" s="42" t="s">
        <v>792</v>
      </c>
      <c r="C1342" s="43" t="s">
        <v>791</v>
      </c>
      <c r="D1342" s="43" t="s">
        <v>1989</v>
      </c>
      <c r="E1342" s="45">
        <v>44196</v>
      </c>
      <c r="F1342" s="45">
        <v>45146</v>
      </c>
      <c r="G1342" s="46">
        <v>1500000</v>
      </c>
      <c r="H1342" s="85">
        <v>1745958.9041095891</v>
      </c>
      <c r="I1342" s="85">
        <v>1745958.9041095891</v>
      </c>
      <c r="J1342" s="86">
        <v>3.3357199838440249E-5</v>
      </c>
    </row>
    <row r="1343" spans="2:10" x14ac:dyDescent="0.25">
      <c r="B1343" s="42" t="s">
        <v>792</v>
      </c>
      <c r="C1343" s="43" t="s">
        <v>791</v>
      </c>
      <c r="D1343" s="43" t="s">
        <v>1989</v>
      </c>
      <c r="E1343" s="45">
        <v>44255</v>
      </c>
      <c r="F1343" s="45">
        <v>45146</v>
      </c>
      <c r="G1343" s="46">
        <v>1500000</v>
      </c>
      <c r="H1343" s="85">
        <v>1730683.5616438356</v>
      </c>
      <c r="I1343" s="85">
        <v>1730683.5616438356</v>
      </c>
      <c r="J1343" s="86">
        <v>3.3357199838440249E-5</v>
      </c>
    </row>
    <row r="1344" spans="2:10" x14ac:dyDescent="0.25">
      <c r="B1344" s="42" t="s">
        <v>792</v>
      </c>
      <c r="C1344" s="43" t="s">
        <v>791</v>
      </c>
      <c r="D1344" s="43" t="s">
        <v>1989</v>
      </c>
      <c r="E1344" s="45">
        <v>44286</v>
      </c>
      <c r="F1344" s="45">
        <v>45146</v>
      </c>
      <c r="G1344" s="46">
        <v>1500000</v>
      </c>
      <c r="H1344" s="85">
        <v>1722657.5342465753</v>
      </c>
      <c r="I1344" s="85">
        <v>1722657.5342465753</v>
      </c>
      <c r="J1344" s="86">
        <v>3.3357199838440249E-5</v>
      </c>
    </row>
    <row r="1345" spans="2:10" x14ac:dyDescent="0.25">
      <c r="B1345" s="42" t="s">
        <v>792</v>
      </c>
      <c r="C1345" s="43" t="s">
        <v>791</v>
      </c>
      <c r="D1345" s="43" t="s">
        <v>1989</v>
      </c>
      <c r="E1345" s="45">
        <v>44316</v>
      </c>
      <c r="F1345" s="45">
        <v>45146</v>
      </c>
      <c r="G1345" s="46">
        <v>1500000</v>
      </c>
      <c r="H1345" s="85">
        <v>1714890.4109589041</v>
      </c>
      <c r="I1345" s="85">
        <v>1714890.4109589041</v>
      </c>
      <c r="J1345" s="86">
        <v>3.3357199838440249E-5</v>
      </c>
    </row>
    <row r="1346" spans="2:10" x14ac:dyDescent="0.25">
      <c r="B1346" s="42" t="s">
        <v>792</v>
      </c>
      <c r="C1346" s="43" t="s">
        <v>791</v>
      </c>
      <c r="D1346" s="43" t="s">
        <v>1989</v>
      </c>
      <c r="E1346" s="45">
        <v>44347</v>
      </c>
      <c r="F1346" s="45">
        <v>45146</v>
      </c>
      <c r="G1346" s="46">
        <v>1500000</v>
      </c>
      <c r="H1346" s="85">
        <v>1706864.3835616438</v>
      </c>
      <c r="I1346" s="85">
        <v>1706864.3835616438</v>
      </c>
      <c r="J1346" s="86">
        <v>3.3357199838440249E-5</v>
      </c>
    </row>
    <row r="1347" spans="2:10" x14ac:dyDescent="0.25">
      <c r="B1347" s="42" t="s">
        <v>792</v>
      </c>
      <c r="C1347" s="43" t="s">
        <v>791</v>
      </c>
      <c r="D1347" s="43" t="s">
        <v>1989</v>
      </c>
      <c r="E1347" s="45">
        <v>44377</v>
      </c>
      <c r="F1347" s="45">
        <v>45146</v>
      </c>
      <c r="G1347" s="46">
        <v>1500000</v>
      </c>
      <c r="H1347" s="85">
        <v>1699097.2602739725</v>
      </c>
      <c r="I1347" s="85">
        <v>1699097.2602739725</v>
      </c>
      <c r="J1347" s="86">
        <v>3.3357199838440249E-5</v>
      </c>
    </row>
    <row r="1348" spans="2:10" x14ac:dyDescent="0.25">
      <c r="B1348" s="42" t="s">
        <v>792</v>
      </c>
      <c r="C1348" s="43" t="s">
        <v>791</v>
      </c>
      <c r="D1348" s="43" t="s">
        <v>1989</v>
      </c>
      <c r="E1348" s="45">
        <v>44408</v>
      </c>
      <c r="F1348" s="45">
        <v>45146</v>
      </c>
      <c r="G1348" s="46">
        <v>1500000</v>
      </c>
      <c r="H1348" s="85">
        <v>1691071.2328767122</v>
      </c>
      <c r="I1348" s="85">
        <v>1691071.2328767122</v>
      </c>
      <c r="J1348" s="86">
        <v>3.3357199838440249E-5</v>
      </c>
    </row>
    <row r="1349" spans="2:10" x14ac:dyDescent="0.25">
      <c r="B1349" s="42" t="s">
        <v>792</v>
      </c>
      <c r="C1349" s="43" t="s">
        <v>791</v>
      </c>
      <c r="D1349" s="43" t="s">
        <v>1989</v>
      </c>
      <c r="E1349" s="45">
        <v>44439</v>
      </c>
      <c r="F1349" s="45">
        <v>45146</v>
      </c>
      <c r="G1349" s="46">
        <v>1500000</v>
      </c>
      <c r="H1349" s="85">
        <v>1683045.2054794519</v>
      </c>
      <c r="I1349" s="85">
        <v>1683045.2054794519</v>
      </c>
      <c r="J1349" s="86">
        <v>3.3357199838440249E-5</v>
      </c>
    </row>
    <row r="1350" spans="2:10" x14ac:dyDescent="0.25">
      <c r="B1350" s="42" t="s">
        <v>792</v>
      </c>
      <c r="C1350" s="43" t="s">
        <v>791</v>
      </c>
      <c r="D1350" s="43" t="s">
        <v>1989</v>
      </c>
      <c r="E1350" s="45">
        <v>44469</v>
      </c>
      <c r="F1350" s="45">
        <v>45146</v>
      </c>
      <c r="G1350" s="46">
        <v>1500000</v>
      </c>
      <c r="H1350" s="85">
        <v>1675278.0821917807</v>
      </c>
      <c r="I1350" s="85">
        <v>1675278.0821917807</v>
      </c>
      <c r="J1350" s="86">
        <v>3.3357199838440249E-5</v>
      </c>
    </row>
    <row r="1351" spans="2:10" x14ac:dyDescent="0.25">
      <c r="B1351" s="42" t="s">
        <v>792</v>
      </c>
      <c r="C1351" s="43" t="s">
        <v>791</v>
      </c>
      <c r="D1351" s="43" t="s">
        <v>1989</v>
      </c>
      <c r="E1351" s="45">
        <v>44500</v>
      </c>
      <c r="F1351" s="45">
        <v>45146</v>
      </c>
      <c r="G1351" s="46">
        <v>1500000</v>
      </c>
      <c r="H1351" s="85">
        <v>1667252.0547945206</v>
      </c>
      <c r="I1351" s="85">
        <v>1667252.0547945206</v>
      </c>
      <c r="J1351" s="86">
        <v>3.3357199838440249E-5</v>
      </c>
    </row>
    <row r="1352" spans="2:10" x14ac:dyDescent="0.25">
      <c r="B1352" s="42" t="s">
        <v>792</v>
      </c>
      <c r="C1352" s="43" t="s">
        <v>791</v>
      </c>
      <c r="D1352" s="43" t="s">
        <v>1989</v>
      </c>
      <c r="E1352" s="45">
        <v>44530</v>
      </c>
      <c r="F1352" s="45">
        <v>45146</v>
      </c>
      <c r="G1352" s="46">
        <v>1500000</v>
      </c>
      <c r="H1352" s="85">
        <v>1659484.9315068494</v>
      </c>
      <c r="I1352" s="85">
        <v>1659484.9315068494</v>
      </c>
      <c r="J1352" s="86">
        <v>3.3357199838440249E-5</v>
      </c>
    </row>
    <row r="1353" spans="2:10" x14ac:dyDescent="0.25">
      <c r="B1353" s="42" t="s">
        <v>792</v>
      </c>
      <c r="C1353" s="43" t="s">
        <v>791</v>
      </c>
      <c r="D1353" s="43" t="s">
        <v>1989</v>
      </c>
      <c r="E1353" s="45">
        <v>44561</v>
      </c>
      <c r="F1353" s="45">
        <v>45146</v>
      </c>
      <c r="G1353" s="46">
        <v>1500000</v>
      </c>
      <c r="H1353" s="85">
        <v>1651458.9041095891</v>
      </c>
      <c r="I1353" s="85">
        <v>1651458.9041095891</v>
      </c>
      <c r="J1353" s="86">
        <v>3.3357199838440249E-5</v>
      </c>
    </row>
    <row r="1354" spans="2:10" x14ac:dyDescent="0.25">
      <c r="B1354" s="42" t="s">
        <v>792</v>
      </c>
      <c r="C1354" s="43" t="s">
        <v>791</v>
      </c>
      <c r="D1354" s="43" t="s">
        <v>1989</v>
      </c>
      <c r="E1354" s="45">
        <v>44620</v>
      </c>
      <c r="F1354" s="45">
        <v>45146</v>
      </c>
      <c r="G1354" s="46">
        <v>1500000</v>
      </c>
      <c r="H1354" s="85">
        <v>1636183.5616438356</v>
      </c>
      <c r="I1354" s="85">
        <v>1636183.5616438356</v>
      </c>
      <c r="J1354" s="86">
        <v>3.3357199838440249E-5</v>
      </c>
    </row>
    <row r="1355" spans="2:10" x14ac:dyDescent="0.25">
      <c r="B1355" s="42" t="s">
        <v>792</v>
      </c>
      <c r="C1355" s="43" t="s">
        <v>791</v>
      </c>
      <c r="D1355" s="43" t="s">
        <v>1989</v>
      </c>
      <c r="E1355" s="45">
        <v>44651</v>
      </c>
      <c r="F1355" s="45">
        <v>45146</v>
      </c>
      <c r="G1355" s="46">
        <v>1500000</v>
      </c>
      <c r="H1355" s="85">
        <v>1628157.5342465753</v>
      </c>
      <c r="I1355" s="85">
        <v>1628157.5342465753</v>
      </c>
      <c r="J1355" s="86">
        <v>3.3357199838440249E-5</v>
      </c>
    </row>
    <row r="1356" spans="2:10" x14ac:dyDescent="0.25">
      <c r="B1356" s="42" t="s">
        <v>792</v>
      </c>
      <c r="C1356" s="43" t="s">
        <v>791</v>
      </c>
      <c r="D1356" s="43" t="s">
        <v>1989</v>
      </c>
      <c r="E1356" s="45">
        <v>44681</v>
      </c>
      <c r="F1356" s="45">
        <v>45146</v>
      </c>
      <c r="G1356" s="46">
        <v>1500000</v>
      </c>
      <c r="H1356" s="85">
        <v>1620390.4109589041</v>
      </c>
      <c r="I1356" s="85">
        <v>1620390.4109589041</v>
      </c>
      <c r="J1356" s="86">
        <v>3.3357199838440249E-5</v>
      </c>
    </row>
    <row r="1357" spans="2:10" x14ac:dyDescent="0.25">
      <c r="B1357" s="42" t="s">
        <v>792</v>
      </c>
      <c r="C1357" s="43" t="s">
        <v>791</v>
      </c>
      <c r="D1357" s="43" t="s">
        <v>1989</v>
      </c>
      <c r="E1357" s="45">
        <v>44742</v>
      </c>
      <c r="F1357" s="45">
        <v>45146</v>
      </c>
      <c r="G1357" s="46">
        <v>1500000</v>
      </c>
      <c r="H1357" s="85">
        <v>1604597.2602739725</v>
      </c>
      <c r="I1357" s="85">
        <v>1604597.2602739725</v>
      </c>
      <c r="J1357" s="86">
        <v>3.3357199838440249E-5</v>
      </c>
    </row>
    <row r="1358" spans="2:10" x14ac:dyDescent="0.25">
      <c r="B1358" s="42" t="s">
        <v>792</v>
      </c>
      <c r="C1358" s="43" t="s">
        <v>791</v>
      </c>
      <c r="D1358" s="43" t="s">
        <v>1989</v>
      </c>
      <c r="E1358" s="45">
        <v>44773</v>
      </c>
      <c r="F1358" s="45">
        <v>45146</v>
      </c>
      <c r="G1358" s="46">
        <v>1500000</v>
      </c>
      <c r="H1358" s="85">
        <v>1596571.2328767122</v>
      </c>
      <c r="I1358" s="85">
        <v>1596571.2328767122</v>
      </c>
      <c r="J1358" s="86">
        <v>3.3357199838440249E-5</v>
      </c>
    </row>
    <row r="1359" spans="2:10" x14ac:dyDescent="0.25">
      <c r="B1359" s="42" t="s">
        <v>792</v>
      </c>
      <c r="C1359" s="43" t="s">
        <v>791</v>
      </c>
      <c r="D1359" s="43" t="s">
        <v>1989</v>
      </c>
      <c r="E1359" s="45">
        <v>44834</v>
      </c>
      <c r="F1359" s="45">
        <v>45146</v>
      </c>
      <c r="G1359" s="46">
        <v>1500000</v>
      </c>
      <c r="H1359" s="85">
        <v>1580778.0821917809</v>
      </c>
      <c r="I1359" s="85">
        <v>1580778.0821917809</v>
      </c>
      <c r="J1359" s="86">
        <v>3.3357199838440249E-5</v>
      </c>
    </row>
    <row r="1360" spans="2:10" x14ac:dyDescent="0.25">
      <c r="B1360" s="42" t="s">
        <v>792</v>
      </c>
      <c r="C1360" s="43" t="s">
        <v>791</v>
      </c>
      <c r="D1360" s="43" t="s">
        <v>1989</v>
      </c>
      <c r="E1360" s="45">
        <v>44834</v>
      </c>
      <c r="F1360" s="45">
        <v>45146</v>
      </c>
      <c r="G1360" s="46">
        <v>1500000</v>
      </c>
      <c r="H1360" s="85">
        <v>1580778.0821917809</v>
      </c>
      <c r="I1360" s="85">
        <v>1580778.0821917809</v>
      </c>
      <c r="J1360" s="86">
        <v>3.3357199838440249E-5</v>
      </c>
    </row>
    <row r="1361" spans="2:10" x14ac:dyDescent="0.25">
      <c r="B1361" s="42" t="s">
        <v>792</v>
      </c>
      <c r="C1361" s="43" t="s">
        <v>791</v>
      </c>
      <c r="D1361" s="43" t="s">
        <v>1989</v>
      </c>
      <c r="E1361" s="45">
        <v>44834</v>
      </c>
      <c r="F1361" s="45">
        <v>45146</v>
      </c>
      <c r="G1361" s="46">
        <v>1500000</v>
      </c>
      <c r="H1361" s="85">
        <v>1580778.0821917809</v>
      </c>
      <c r="I1361" s="85">
        <v>1580778.0821917809</v>
      </c>
      <c r="J1361" s="86">
        <v>3.3357199838440249E-5</v>
      </c>
    </row>
    <row r="1362" spans="2:10" x14ac:dyDescent="0.25">
      <c r="B1362" s="42" t="s">
        <v>792</v>
      </c>
      <c r="C1362" s="43" t="s">
        <v>791</v>
      </c>
      <c r="D1362" s="43" t="s">
        <v>1989</v>
      </c>
      <c r="E1362" s="45">
        <v>44834</v>
      </c>
      <c r="F1362" s="45">
        <v>45146</v>
      </c>
      <c r="G1362" s="46">
        <v>1500000</v>
      </c>
      <c r="H1362" s="85">
        <v>1580778.0821917809</v>
      </c>
      <c r="I1362" s="85">
        <v>1580778.0821917809</v>
      </c>
      <c r="J1362" s="86">
        <v>3.3357199838440249E-5</v>
      </c>
    </row>
    <row r="1363" spans="2:10" x14ac:dyDescent="0.25">
      <c r="B1363" s="42" t="s">
        <v>35</v>
      </c>
      <c r="C1363" s="43" t="s">
        <v>34</v>
      </c>
      <c r="D1363" s="43" t="s">
        <v>1989</v>
      </c>
      <c r="E1363" s="45">
        <v>44210</v>
      </c>
      <c r="F1363" s="45">
        <v>45146</v>
      </c>
      <c r="G1363" s="46">
        <v>1683000</v>
      </c>
      <c r="H1363" s="85">
        <v>1954899.0246575342</v>
      </c>
      <c r="I1363" s="85">
        <v>1954899.0246575342</v>
      </c>
      <c r="J1363" s="86">
        <v>3.742677821872996E-5</v>
      </c>
    </row>
    <row r="1364" spans="2:10" x14ac:dyDescent="0.25">
      <c r="B1364" s="42" t="s">
        <v>83</v>
      </c>
      <c r="C1364" s="43" t="s">
        <v>82</v>
      </c>
      <c r="D1364" s="43" t="s">
        <v>1989</v>
      </c>
      <c r="E1364" s="45">
        <v>44929</v>
      </c>
      <c r="F1364" s="45">
        <v>45146</v>
      </c>
      <c r="G1364" s="46">
        <v>5544000</v>
      </c>
      <c r="H1364" s="85">
        <v>5751649.3808219181</v>
      </c>
      <c r="I1364" s="85">
        <v>5751649.3808219181</v>
      </c>
      <c r="J1364" s="86">
        <v>1.2328821060287516E-4</v>
      </c>
    </row>
    <row r="1365" spans="2:10" x14ac:dyDescent="0.25">
      <c r="B1365" s="42" t="s">
        <v>271</v>
      </c>
      <c r="C1365" s="43" t="s">
        <v>270</v>
      </c>
      <c r="D1365" s="43" t="s">
        <v>1989</v>
      </c>
      <c r="E1365" s="45">
        <v>44156</v>
      </c>
      <c r="F1365" s="45">
        <v>45146</v>
      </c>
      <c r="G1365" s="46">
        <v>10023477</v>
      </c>
      <c r="H1365" s="85">
        <v>11736255.795863014</v>
      </c>
      <c r="I1365" s="85">
        <v>11736255.795863014</v>
      </c>
      <c r="J1365" s="86">
        <v>2.2290341691000637E-4</v>
      </c>
    </row>
    <row r="1366" spans="2:10" x14ac:dyDescent="0.25">
      <c r="B1366" s="42" t="s">
        <v>1211</v>
      </c>
      <c r="C1366" s="43" t="s">
        <v>1210</v>
      </c>
      <c r="D1366" s="43" t="s">
        <v>1989</v>
      </c>
      <c r="E1366" s="45">
        <v>44899</v>
      </c>
      <c r="F1366" s="45">
        <v>45146</v>
      </c>
      <c r="G1366" s="46">
        <v>8472836.4000000004</v>
      </c>
      <c r="H1366" s="85">
        <v>8834057.7896449324</v>
      </c>
      <c r="I1366" s="85">
        <v>8834057.7896449324</v>
      </c>
      <c r="J1366" s="86">
        <v>1.8842006466214043E-4</v>
      </c>
    </row>
    <row r="1367" spans="2:10" x14ac:dyDescent="0.25">
      <c r="B1367" s="42" t="s">
        <v>1211</v>
      </c>
      <c r="C1367" s="43" t="s">
        <v>1210</v>
      </c>
      <c r="D1367" s="43" t="s">
        <v>1989</v>
      </c>
      <c r="E1367" s="45">
        <v>44928</v>
      </c>
      <c r="F1367" s="45">
        <v>45146</v>
      </c>
      <c r="G1367" s="46">
        <v>8472836.4000000004</v>
      </c>
      <c r="H1367" s="85">
        <v>8791647.1811441109</v>
      </c>
      <c r="I1367" s="85">
        <v>8791647.1811441109</v>
      </c>
      <c r="J1367" s="86">
        <v>1.8842006466214043E-4</v>
      </c>
    </row>
    <row r="1368" spans="2:10" x14ac:dyDescent="0.25">
      <c r="B1368" s="42" t="s">
        <v>1211</v>
      </c>
      <c r="C1368" s="43" t="s">
        <v>1210</v>
      </c>
      <c r="D1368" s="43" t="s">
        <v>1989</v>
      </c>
      <c r="E1368" s="45">
        <v>44955</v>
      </c>
      <c r="F1368" s="45">
        <v>45146</v>
      </c>
      <c r="G1368" s="46">
        <v>365973.3</v>
      </c>
      <c r="H1368" s="85">
        <v>378038.38690109586</v>
      </c>
      <c r="I1368" s="85">
        <v>378038.38690109586</v>
      </c>
      <c r="J1368" s="86">
        <v>8.1385630024222965E-6</v>
      </c>
    </row>
    <row r="1369" spans="2:10" x14ac:dyDescent="0.25">
      <c r="B1369" s="42" t="s">
        <v>138</v>
      </c>
      <c r="C1369" s="43" t="s">
        <v>137</v>
      </c>
      <c r="D1369" s="43" t="s">
        <v>1989</v>
      </c>
      <c r="E1369" s="45">
        <v>44935</v>
      </c>
      <c r="F1369" s="45">
        <v>45146</v>
      </c>
      <c r="G1369" s="46">
        <v>3378375</v>
      </c>
      <c r="H1369" s="85">
        <v>3501412.6407534247</v>
      </c>
      <c r="I1369" s="85">
        <v>3501412.6407534247</v>
      </c>
      <c r="J1369" s="86">
        <v>7.5128753336127044E-5</v>
      </c>
    </row>
    <row r="1370" spans="2:10" x14ac:dyDescent="0.25">
      <c r="B1370" s="42" t="s">
        <v>138</v>
      </c>
      <c r="C1370" s="43" t="s">
        <v>137</v>
      </c>
      <c r="D1370" s="43" t="s">
        <v>1989</v>
      </c>
      <c r="E1370" s="45">
        <v>44958</v>
      </c>
      <c r="F1370" s="45">
        <v>45146</v>
      </c>
      <c r="G1370" s="46">
        <v>3508312.5</v>
      </c>
      <c r="H1370" s="85">
        <v>3622154.8376712329</v>
      </c>
      <c r="I1370" s="85">
        <v>3622154.8376712329</v>
      </c>
      <c r="J1370" s="86">
        <v>7.8018320772131931E-5</v>
      </c>
    </row>
    <row r="1371" spans="2:10" x14ac:dyDescent="0.25">
      <c r="B1371" s="42" t="s">
        <v>138</v>
      </c>
      <c r="C1371" s="43" t="s">
        <v>137</v>
      </c>
      <c r="D1371" s="43" t="s">
        <v>1989</v>
      </c>
      <c r="E1371" s="45">
        <v>44966</v>
      </c>
      <c r="F1371" s="45">
        <v>45146</v>
      </c>
      <c r="G1371" s="46">
        <v>3508312.5</v>
      </c>
      <c r="H1371" s="85">
        <v>3617310.4828767125</v>
      </c>
      <c r="I1371" s="85">
        <v>3617310.4828767125</v>
      </c>
      <c r="J1371" s="86">
        <v>7.8018320772131931E-5</v>
      </c>
    </row>
    <row r="1372" spans="2:10" x14ac:dyDescent="0.25">
      <c r="B1372" s="42" t="s">
        <v>138</v>
      </c>
      <c r="C1372" s="43" t="s">
        <v>137</v>
      </c>
      <c r="D1372" s="43" t="s">
        <v>1989</v>
      </c>
      <c r="E1372" s="45">
        <v>44969</v>
      </c>
      <c r="F1372" s="45">
        <v>45146</v>
      </c>
      <c r="G1372" s="46">
        <v>3508313</v>
      </c>
      <c r="H1372" s="85">
        <v>3615494.3651041095</v>
      </c>
      <c r="I1372" s="85">
        <v>3615494.3651041095</v>
      </c>
      <c r="J1372" s="86">
        <v>7.8018331891198549E-5</v>
      </c>
    </row>
    <row r="1373" spans="2:10" x14ac:dyDescent="0.25">
      <c r="B1373" s="42" t="s">
        <v>138</v>
      </c>
      <c r="C1373" s="43" t="s">
        <v>137</v>
      </c>
      <c r="D1373" s="43" t="s">
        <v>1989</v>
      </c>
      <c r="E1373" s="45">
        <v>44980</v>
      </c>
      <c r="F1373" s="45">
        <v>45146</v>
      </c>
      <c r="G1373" s="46">
        <v>1980000</v>
      </c>
      <c r="H1373" s="85">
        <v>2036731.0684931506</v>
      </c>
      <c r="I1373" s="85">
        <v>2036731.0684931506</v>
      </c>
      <c r="J1373" s="86">
        <v>4.403150378674113E-5</v>
      </c>
    </row>
    <row r="1374" spans="2:10" x14ac:dyDescent="0.25">
      <c r="B1374" s="42" t="s">
        <v>138</v>
      </c>
      <c r="C1374" s="43" t="s">
        <v>137</v>
      </c>
      <c r="D1374" s="43" t="s">
        <v>1989</v>
      </c>
      <c r="E1374" s="45">
        <v>44983</v>
      </c>
      <c r="F1374" s="45">
        <v>45146</v>
      </c>
      <c r="G1374" s="46">
        <v>1980000</v>
      </c>
      <c r="H1374" s="85">
        <v>2035705.8082191781</v>
      </c>
      <c r="I1374" s="85">
        <v>2035705.8082191781</v>
      </c>
      <c r="J1374" s="86">
        <v>4.403150378674113E-5</v>
      </c>
    </row>
    <row r="1375" spans="2:10" x14ac:dyDescent="0.25">
      <c r="B1375" s="42" t="s">
        <v>1123</v>
      </c>
      <c r="C1375" s="43" t="s">
        <v>1122</v>
      </c>
      <c r="D1375" s="43" t="s">
        <v>1989</v>
      </c>
      <c r="E1375" s="45">
        <v>44655</v>
      </c>
      <c r="F1375" s="45">
        <v>45146</v>
      </c>
      <c r="G1375" s="46">
        <v>941759</v>
      </c>
      <c r="H1375" s="85">
        <v>1021571.1401287671</v>
      </c>
      <c r="I1375" s="85">
        <v>1021571.1401287671</v>
      </c>
      <c r="J1375" s="86">
        <v>2.0942962108433101E-5</v>
      </c>
    </row>
    <row r="1376" spans="2:10" x14ac:dyDescent="0.25">
      <c r="B1376" s="42" t="s">
        <v>1123</v>
      </c>
      <c r="C1376" s="43" t="s">
        <v>1122</v>
      </c>
      <c r="D1376" s="43" t="s">
        <v>1989</v>
      </c>
      <c r="E1376" s="45">
        <v>44994</v>
      </c>
      <c r="F1376" s="45">
        <v>45146</v>
      </c>
      <c r="G1376" s="46">
        <v>38555</v>
      </c>
      <c r="H1376" s="85">
        <v>39566.514191780821</v>
      </c>
      <c r="I1376" s="85">
        <v>39566.514191780821</v>
      </c>
      <c r="J1376" s="86">
        <v>8.5739122651404246E-7</v>
      </c>
    </row>
    <row r="1377" spans="2:10" x14ac:dyDescent="0.25">
      <c r="B1377" s="42" t="s">
        <v>1123</v>
      </c>
      <c r="C1377" s="43" t="s">
        <v>1122</v>
      </c>
      <c r="D1377" s="43" t="s">
        <v>1989</v>
      </c>
      <c r="E1377" s="45">
        <v>44994</v>
      </c>
      <c r="F1377" s="45">
        <v>45146</v>
      </c>
      <c r="G1377" s="46">
        <v>640666</v>
      </c>
      <c r="H1377" s="85">
        <v>657474.2674410959</v>
      </c>
      <c r="I1377" s="85">
        <v>657474.2674410959</v>
      </c>
      <c r="J1377" s="86">
        <v>1.424721586112944E-5</v>
      </c>
    </row>
    <row r="1378" spans="2:10" x14ac:dyDescent="0.25">
      <c r="B1378" s="42" t="s">
        <v>515</v>
      </c>
      <c r="C1378" s="43" t="s">
        <v>514</v>
      </c>
      <c r="D1378" s="43" t="s">
        <v>1989</v>
      </c>
      <c r="E1378" s="45">
        <v>44784</v>
      </c>
      <c r="F1378" s="45">
        <v>45146</v>
      </c>
      <c r="G1378" s="46">
        <v>4349985.6100000003</v>
      </c>
      <c r="H1378" s="85">
        <v>4621782.2451278362</v>
      </c>
      <c r="I1378" s="85">
        <v>4621782.2451278362</v>
      </c>
      <c r="J1378" s="86">
        <v>9.6735559524739612E-5</v>
      </c>
    </row>
    <row r="1379" spans="2:10" x14ac:dyDescent="0.25">
      <c r="B1379" s="42" t="s">
        <v>515</v>
      </c>
      <c r="C1379" s="43" t="s">
        <v>514</v>
      </c>
      <c r="D1379" s="43" t="s">
        <v>1989</v>
      </c>
      <c r="E1379" s="45">
        <v>44798</v>
      </c>
      <c r="F1379" s="45">
        <v>45146</v>
      </c>
      <c r="G1379" s="46">
        <v>16189620.74</v>
      </c>
      <c r="H1379" s="85">
        <v>17162062.507407561</v>
      </c>
      <c r="I1379" s="85">
        <v>17162062.507407561</v>
      </c>
      <c r="J1379" s="86">
        <v>3.6002694288849124E-4</v>
      </c>
    </row>
    <row r="1380" spans="2:10" x14ac:dyDescent="0.25">
      <c r="B1380" s="42" t="s">
        <v>246</v>
      </c>
      <c r="C1380" s="43" t="s">
        <v>245</v>
      </c>
      <c r="D1380" s="43" t="s">
        <v>1989</v>
      </c>
      <c r="E1380" s="45">
        <v>45108</v>
      </c>
      <c r="F1380" s="45">
        <v>45146</v>
      </c>
      <c r="G1380" s="46">
        <v>571920854.47000003</v>
      </c>
      <c r="H1380" s="85">
        <v>575672028.512743</v>
      </c>
      <c r="I1380" s="85">
        <v>575672028.512743</v>
      </c>
      <c r="J1380" s="86">
        <v>1.2618452156218197E-2</v>
      </c>
    </row>
    <row r="1381" spans="2:10" x14ac:dyDescent="0.25">
      <c r="B1381" s="42" t="s">
        <v>1274</v>
      </c>
      <c r="C1381" s="43" t="s">
        <v>1273</v>
      </c>
      <c r="D1381" s="43" t="s">
        <v>1989</v>
      </c>
      <c r="E1381" s="45">
        <v>44441</v>
      </c>
      <c r="F1381" s="45">
        <v>45146</v>
      </c>
      <c r="G1381" s="46">
        <v>225056</v>
      </c>
      <c r="H1381" s="85">
        <v>252441.92394520546</v>
      </c>
      <c r="I1381" s="85">
        <v>252441.92394520546</v>
      </c>
      <c r="J1381" s="86">
        <v>5.0048253112266719E-6</v>
      </c>
    </row>
    <row r="1382" spans="2:10" x14ac:dyDescent="0.25">
      <c r="B1382" s="42" t="s">
        <v>1274</v>
      </c>
      <c r="C1382" s="43" t="s">
        <v>1273</v>
      </c>
      <c r="D1382" s="43" t="s">
        <v>1989</v>
      </c>
      <c r="E1382" s="45">
        <v>44443</v>
      </c>
      <c r="F1382" s="45">
        <v>45146</v>
      </c>
      <c r="G1382" s="46">
        <v>534347</v>
      </c>
      <c r="H1382" s="85">
        <v>599184.51858356164</v>
      </c>
      <c r="I1382" s="85">
        <v>599184.51858356164</v>
      </c>
      <c r="J1382" s="86">
        <v>1.1882879774714022E-5</v>
      </c>
    </row>
    <row r="1383" spans="2:10" x14ac:dyDescent="0.25">
      <c r="B1383" s="42" t="s">
        <v>1274</v>
      </c>
      <c r="C1383" s="43" t="s">
        <v>1273</v>
      </c>
      <c r="D1383" s="43" t="s">
        <v>1989</v>
      </c>
      <c r="E1383" s="45">
        <v>44443</v>
      </c>
      <c r="F1383" s="45">
        <v>45146</v>
      </c>
      <c r="G1383" s="46">
        <v>251516</v>
      </c>
      <c r="H1383" s="85">
        <v>282034.88253150682</v>
      </c>
      <c r="I1383" s="85">
        <v>282034.88253150682</v>
      </c>
      <c r="J1383" s="86">
        <v>5.5932463163767585E-6</v>
      </c>
    </row>
    <row r="1384" spans="2:10" x14ac:dyDescent="0.25">
      <c r="B1384" s="42" t="s">
        <v>1274</v>
      </c>
      <c r="C1384" s="43" t="s">
        <v>1273</v>
      </c>
      <c r="D1384" s="43" t="s">
        <v>1989</v>
      </c>
      <c r="E1384" s="45">
        <v>44443</v>
      </c>
      <c r="F1384" s="45">
        <v>45146</v>
      </c>
      <c r="G1384" s="46">
        <v>6838</v>
      </c>
      <c r="H1384" s="85">
        <v>7667.7210465753424</v>
      </c>
      <c r="I1384" s="85">
        <v>7667.7210465753424</v>
      </c>
      <c r="J1384" s="86">
        <v>1.5206435499683627E-7</v>
      </c>
    </row>
    <row r="1385" spans="2:10" x14ac:dyDescent="0.25">
      <c r="B1385" s="42" t="s">
        <v>1274</v>
      </c>
      <c r="C1385" s="43" t="s">
        <v>1273</v>
      </c>
      <c r="D1385" s="43" t="s">
        <v>1989</v>
      </c>
      <c r="E1385" s="45">
        <v>44445</v>
      </c>
      <c r="F1385" s="45">
        <v>45146</v>
      </c>
      <c r="G1385" s="46">
        <v>637609</v>
      </c>
      <c r="H1385" s="85">
        <v>714756.19525205484</v>
      </c>
      <c r="I1385" s="85">
        <v>714756.19525205484</v>
      </c>
      <c r="J1385" s="86">
        <v>1.4179233887858699E-5</v>
      </c>
    </row>
    <row r="1386" spans="2:10" x14ac:dyDescent="0.25">
      <c r="B1386" s="42" t="s">
        <v>1274</v>
      </c>
      <c r="C1386" s="43" t="s">
        <v>1273</v>
      </c>
      <c r="D1386" s="43" t="s">
        <v>1989</v>
      </c>
      <c r="E1386" s="45">
        <v>44445</v>
      </c>
      <c r="F1386" s="45">
        <v>45146</v>
      </c>
      <c r="G1386" s="46">
        <v>112281</v>
      </c>
      <c r="H1386" s="85">
        <v>125866.38576164383</v>
      </c>
      <c r="I1386" s="85">
        <v>125866.38576164383</v>
      </c>
      <c r="J1386" s="86">
        <v>2.4969198367066065E-6</v>
      </c>
    </row>
    <row r="1387" spans="2:10" x14ac:dyDescent="0.25">
      <c r="B1387" s="42" t="s">
        <v>1274</v>
      </c>
      <c r="C1387" s="43" t="s">
        <v>1273</v>
      </c>
      <c r="D1387" s="43" t="s">
        <v>1989</v>
      </c>
      <c r="E1387" s="45">
        <v>44452</v>
      </c>
      <c r="F1387" s="45">
        <v>45146</v>
      </c>
      <c r="G1387" s="46">
        <v>407400</v>
      </c>
      <c r="H1387" s="85">
        <v>456200.93917808216</v>
      </c>
      <c r="I1387" s="85">
        <v>456200.93917808216</v>
      </c>
      <c r="J1387" s="86">
        <v>9.0598154761203709E-6</v>
      </c>
    </row>
    <row r="1388" spans="2:10" x14ac:dyDescent="0.25">
      <c r="B1388" s="42" t="s">
        <v>1274</v>
      </c>
      <c r="C1388" s="43" t="s">
        <v>1273</v>
      </c>
      <c r="D1388" s="43" t="s">
        <v>1989</v>
      </c>
      <c r="E1388" s="45">
        <v>44452</v>
      </c>
      <c r="F1388" s="45">
        <v>45146</v>
      </c>
      <c r="G1388" s="46">
        <v>172434</v>
      </c>
      <c r="H1388" s="85">
        <v>193089.23109041096</v>
      </c>
      <c r="I1388" s="85">
        <v>193089.23109041096</v>
      </c>
      <c r="J1388" s="86">
        <v>3.8346102646277374E-6</v>
      </c>
    </row>
    <row r="1389" spans="2:10" x14ac:dyDescent="0.25">
      <c r="B1389" s="42" t="s">
        <v>1274</v>
      </c>
      <c r="C1389" s="43" t="s">
        <v>1273</v>
      </c>
      <c r="D1389" s="43" t="s">
        <v>1989</v>
      </c>
      <c r="E1389" s="45">
        <v>44536</v>
      </c>
      <c r="F1389" s="45">
        <v>45146</v>
      </c>
      <c r="G1389" s="46">
        <v>481131</v>
      </c>
      <c r="H1389" s="85">
        <v>531788.16254794516</v>
      </c>
      <c r="I1389" s="85">
        <v>531788.16254794516</v>
      </c>
      <c r="J1389" s="86">
        <v>1.0699455276979064E-5</v>
      </c>
    </row>
    <row r="1390" spans="2:10" x14ac:dyDescent="0.25">
      <c r="B1390" s="42" t="s">
        <v>1274</v>
      </c>
      <c r="C1390" s="43" t="s">
        <v>1273</v>
      </c>
      <c r="D1390" s="43" t="s">
        <v>1989</v>
      </c>
      <c r="E1390" s="45">
        <v>44536</v>
      </c>
      <c r="F1390" s="45">
        <v>45146</v>
      </c>
      <c r="G1390" s="46">
        <v>95433</v>
      </c>
      <c r="H1390" s="85">
        <v>105480.91832876712</v>
      </c>
      <c r="I1390" s="85">
        <v>105480.91832876712</v>
      </c>
      <c r="J1390" s="86">
        <v>2.1222517681212455E-6</v>
      </c>
    </row>
    <row r="1391" spans="2:10" x14ac:dyDescent="0.25">
      <c r="B1391" s="42" t="s">
        <v>1570</v>
      </c>
      <c r="C1391" s="43" t="s">
        <v>1569</v>
      </c>
      <c r="D1391" s="43" t="s">
        <v>1989</v>
      </c>
      <c r="E1391" s="45">
        <v>44969</v>
      </c>
      <c r="F1391" s="45">
        <v>45146</v>
      </c>
      <c r="G1391" s="46">
        <v>232790</v>
      </c>
      <c r="H1391" s="85">
        <v>239901.89394520549</v>
      </c>
      <c r="I1391" s="85">
        <v>239901.89394520549</v>
      </c>
      <c r="J1391" s="86">
        <v>5.1768150335936701E-6</v>
      </c>
    </row>
    <row r="1392" spans="2:10" x14ac:dyDescent="0.25">
      <c r="B1392" s="42" t="s">
        <v>1570</v>
      </c>
      <c r="C1392" s="43" t="s">
        <v>1569</v>
      </c>
      <c r="D1392" s="43" t="s">
        <v>1989</v>
      </c>
      <c r="E1392" s="45">
        <v>44978</v>
      </c>
      <c r="F1392" s="45">
        <v>45146</v>
      </c>
      <c r="G1392" s="46">
        <v>24000</v>
      </c>
      <c r="H1392" s="85">
        <v>24695.934246575343</v>
      </c>
      <c r="I1392" s="85">
        <v>24695.934246575343</v>
      </c>
      <c r="J1392" s="86">
        <v>5.3371519741504396E-7</v>
      </c>
    </row>
    <row r="1393" spans="2:10" x14ac:dyDescent="0.25">
      <c r="B1393" s="42" t="s">
        <v>1570</v>
      </c>
      <c r="C1393" s="43" t="s">
        <v>1569</v>
      </c>
      <c r="D1393" s="43" t="s">
        <v>1989</v>
      </c>
      <c r="E1393" s="45">
        <v>44985</v>
      </c>
      <c r="F1393" s="45">
        <v>45146</v>
      </c>
      <c r="G1393" s="46">
        <v>160000</v>
      </c>
      <c r="H1393" s="85">
        <v>164446.24657534246</v>
      </c>
      <c r="I1393" s="85">
        <v>164446.24657534246</v>
      </c>
      <c r="J1393" s="86">
        <v>3.5581013161002929E-6</v>
      </c>
    </row>
    <row r="1394" spans="2:10" x14ac:dyDescent="0.25">
      <c r="B1394" s="42" t="s">
        <v>627</v>
      </c>
      <c r="C1394" s="43" t="s">
        <v>626</v>
      </c>
      <c r="D1394" s="43" t="s">
        <v>1989</v>
      </c>
      <c r="E1394" s="45">
        <v>44925</v>
      </c>
      <c r="F1394" s="45">
        <v>45146</v>
      </c>
      <c r="G1394" s="46">
        <v>316000</v>
      </c>
      <c r="H1394" s="85">
        <v>328053.88493150682</v>
      </c>
      <c r="I1394" s="85">
        <v>328053.88493150682</v>
      </c>
      <c r="J1394" s="86">
        <v>7.0272500992980785E-6</v>
      </c>
    </row>
    <row r="1395" spans="2:10" x14ac:dyDescent="0.25">
      <c r="B1395" s="42" t="s">
        <v>31</v>
      </c>
      <c r="C1395" s="43" t="s">
        <v>30</v>
      </c>
      <c r="D1395" s="43" t="s">
        <v>1989</v>
      </c>
      <c r="E1395" s="45">
        <v>44926</v>
      </c>
      <c r="F1395" s="45">
        <v>45146</v>
      </c>
      <c r="G1395" s="46">
        <v>25032</v>
      </c>
      <c r="H1395" s="85">
        <v>25982.530191780821</v>
      </c>
      <c r="I1395" s="85">
        <v>25982.530191780821</v>
      </c>
      <c r="J1395" s="86">
        <v>5.566649509038909E-7</v>
      </c>
    </row>
    <row r="1396" spans="2:10" x14ac:dyDescent="0.25">
      <c r="B1396" s="42" t="s">
        <v>31</v>
      </c>
      <c r="C1396" s="43" t="s">
        <v>30</v>
      </c>
      <c r="D1396" s="43" t="s">
        <v>1989</v>
      </c>
      <c r="E1396" s="45">
        <v>44966</v>
      </c>
      <c r="F1396" s="45">
        <v>45146</v>
      </c>
      <c r="G1396" s="46">
        <v>612000</v>
      </c>
      <c r="H1396" s="85">
        <v>631013.91780821921</v>
      </c>
      <c r="I1396" s="85">
        <v>631013.91780821921</v>
      </c>
      <c r="J1396" s="86">
        <v>1.360973753408362E-5</v>
      </c>
    </row>
    <row r="1397" spans="2:10" x14ac:dyDescent="0.25">
      <c r="B1397" s="42" t="s">
        <v>31</v>
      </c>
      <c r="C1397" s="43" t="s">
        <v>30</v>
      </c>
      <c r="D1397" s="43" t="s">
        <v>1989</v>
      </c>
      <c r="E1397" s="45">
        <v>44985</v>
      </c>
      <c r="F1397" s="45">
        <v>45146</v>
      </c>
      <c r="G1397" s="46">
        <v>196248</v>
      </c>
      <c r="H1397" s="85">
        <v>201701.54373698629</v>
      </c>
      <c r="I1397" s="85">
        <v>201701.54373698629</v>
      </c>
      <c r="J1397" s="86">
        <v>4.3641891692628145E-6</v>
      </c>
    </row>
    <row r="1398" spans="2:10" x14ac:dyDescent="0.25">
      <c r="B1398" s="42" t="s">
        <v>31</v>
      </c>
      <c r="C1398" s="43" t="s">
        <v>30</v>
      </c>
      <c r="D1398" s="43" t="s">
        <v>1989</v>
      </c>
      <c r="E1398" s="45">
        <v>44985</v>
      </c>
      <c r="F1398" s="45">
        <v>45146</v>
      </c>
      <c r="G1398" s="46">
        <v>176000</v>
      </c>
      <c r="H1398" s="85">
        <v>180890.8712328767</v>
      </c>
      <c r="I1398" s="85">
        <v>180890.8712328767</v>
      </c>
      <c r="J1398" s="86">
        <v>3.9139114477103223E-6</v>
      </c>
    </row>
    <row r="1399" spans="2:10" x14ac:dyDescent="0.25">
      <c r="B1399" s="42" t="s">
        <v>31</v>
      </c>
      <c r="C1399" s="43" t="s">
        <v>30</v>
      </c>
      <c r="D1399" s="43" t="s">
        <v>1989</v>
      </c>
      <c r="E1399" s="45">
        <v>44987</v>
      </c>
      <c r="F1399" s="45">
        <v>45146</v>
      </c>
      <c r="G1399" s="46">
        <v>237549</v>
      </c>
      <c r="H1399" s="85">
        <v>244068.2557068493</v>
      </c>
      <c r="I1399" s="85">
        <v>244068.2557068493</v>
      </c>
      <c r="J1399" s="86">
        <v>5.2826463096144286E-6</v>
      </c>
    </row>
    <row r="1400" spans="2:10" x14ac:dyDescent="0.25">
      <c r="B1400" s="42" t="s">
        <v>31</v>
      </c>
      <c r="C1400" s="43" t="s">
        <v>30</v>
      </c>
      <c r="D1400" s="43" t="s">
        <v>1989</v>
      </c>
      <c r="E1400" s="45">
        <v>44988</v>
      </c>
      <c r="F1400" s="45">
        <v>45146</v>
      </c>
      <c r="G1400" s="46">
        <v>174300</v>
      </c>
      <c r="H1400" s="85">
        <v>179053.37589041097</v>
      </c>
      <c r="I1400" s="85">
        <v>179053.37589041097</v>
      </c>
      <c r="J1400" s="86">
        <v>3.8761066212267569E-6</v>
      </c>
    </row>
    <row r="1401" spans="2:10" x14ac:dyDescent="0.25">
      <c r="B1401" s="42" t="s">
        <v>1217</v>
      </c>
      <c r="C1401" s="43" t="s">
        <v>1216</v>
      </c>
      <c r="D1401" s="43" t="s">
        <v>1989</v>
      </c>
      <c r="E1401" s="45">
        <v>44679</v>
      </c>
      <c r="F1401" s="45">
        <v>45146</v>
      </c>
      <c r="G1401" s="46">
        <v>1867364</v>
      </c>
      <c r="H1401" s="85">
        <v>2017883.7705315067</v>
      </c>
      <c r="I1401" s="85">
        <v>2017883.7705315067</v>
      </c>
      <c r="J1401" s="86">
        <v>4.1526689412739423E-5</v>
      </c>
    </row>
    <row r="1402" spans="2:10" x14ac:dyDescent="0.25">
      <c r="B1402" s="134" t="s">
        <v>1986</v>
      </c>
      <c r="C1402" s="134"/>
      <c r="D1402" s="134"/>
      <c r="E1402" s="134"/>
      <c r="F1402" s="134"/>
      <c r="G1402" s="135">
        <f>SUM(G274:G1401)</f>
        <v>16485103017.05999</v>
      </c>
      <c r="H1402" s="135">
        <f t="shared" ref="H1402:J1402" si="4">SUM(H274:H1401)</f>
        <v>16730310627.847439</v>
      </c>
      <c r="I1402" s="135">
        <f t="shared" si="4"/>
        <v>16730310627.847439</v>
      </c>
      <c r="J1402" s="136">
        <f t="shared" si="4"/>
        <v>0.36620791713156348</v>
      </c>
    </row>
    <row r="1403" spans="2:10" ht="14.25" thickBot="1" x14ac:dyDescent="0.3"/>
    <row r="1404" spans="2:10" ht="17.25" thickBot="1" x14ac:dyDescent="0.35">
      <c r="B1404" s="137" t="s">
        <v>1987</v>
      </c>
      <c r="C1404" s="138"/>
      <c r="D1404" s="138"/>
      <c r="E1404" s="138"/>
      <c r="F1404" s="138"/>
      <c r="G1404" s="139">
        <f>G1402+G268+G233+G119+G106</f>
        <v>44967803240.807716</v>
      </c>
      <c r="H1404" s="139">
        <v>46347633128.660988</v>
      </c>
      <c r="I1404" s="139">
        <v>46347633128.660988</v>
      </c>
      <c r="J1404" s="140">
        <f>+J106+J119+J233+J268+J1402</f>
        <v>1.0000000000000007</v>
      </c>
    </row>
  </sheetData>
  <sortState xmlns:xlrd2="http://schemas.microsoft.com/office/spreadsheetml/2017/richdata2" ref="B274:J1401">
    <sortCondition ref="B274:B1401"/>
  </sortState>
  <mergeCells count="4">
    <mergeCell ref="B2:J2"/>
    <mergeCell ref="B3:J3"/>
    <mergeCell ref="B4:J4"/>
    <mergeCell ref="B5:J5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19308-07C9-4933-9CAA-8D4AA09345B6}">
  <dimension ref="A4:D11"/>
  <sheetViews>
    <sheetView workbookViewId="0">
      <selection activeCell="B11" sqref="B11"/>
    </sheetView>
  </sheetViews>
  <sheetFormatPr baseColWidth="10" defaultRowHeight="15" x14ac:dyDescent="0.25"/>
  <cols>
    <col min="1" max="1" width="27.5703125" customWidth="1"/>
    <col min="2" max="2" width="15.85546875" customWidth="1"/>
    <col min="3" max="3" width="17" customWidth="1"/>
    <col min="4" max="4" width="19.28515625" bestFit="1" customWidth="1"/>
  </cols>
  <sheetData>
    <row r="4" spans="1:4" ht="16.5" x14ac:dyDescent="0.3">
      <c r="A4" s="33" t="s">
        <v>1970</v>
      </c>
      <c r="B4" s="37" t="s">
        <v>2024</v>
      </c>
      <c r="C4" s="37" t="s">
        <v>2022</v>
      </c>
      <c r="D4" s="37" t="s">
        <v>2023</v>
      </c>
    </row>
    <row r="5" spans="1:4" ht="16.5" x14ac:dyDescent="0.3">
      <c r="A5" s="30" t="s">
        <v>1971</v>
      </c>
      <c r="B5" s="31">
        <v>710346676</v>
      </c>
      <c r="C5" s="31">
        <f>+B5-D5</f>
        <v>366563720</v>
      </c>
      <c r="D5" s="31">
        <f>+'Calif y Grad de Crédito'!J107</f>
        <v>343782956</v>
      </c>
    </row>
    <row r="6" spans="1:4" ht="16.5" x14ac:dyDescent="0.3">
      <c r="A6" s="30" t="s">
        <v>1972</v>
      </c>
      <c r="B6" s="31">
        <v>82721913</v>
      </c>
      <c r="C6" s="31">
        <f t="shared" ref="C6:C11" si="0">+B6-D6</f>
        <v>0</v>
      </c>
      <c r="D6" s="31">
        <f>+'Calif y Grad de Crédito'!J118</f>
        <v>82721913</v>
      </c>
    </row>
    <row r="7" spans="1:4" ht="16.5" x14ac:dyDescent="0.3">
      <c r="A7" s="33" t="s">
        <v>1974</v>
      </c>
      <c r="B7" s="34">
        <f>SUM(B5:B6)</f>
        <v>793068589</v>
      </c>
      <c r="C7" s="34">
        <f t="shared" si="0"/>
        <v>366563720</v>
      </c>
      <c r="D7" s="34">
        <f>SUM(D5:D6)</f>
        <v>426504869</v>
      </c>
    </row>
    <row r="8" spans="1:4" ht="16.5" x14ac:dyDescent="0.3">
      <c r="A8" s="30" t="s">
        <v>1973</v>
      </c>
      <c r="B8" s="32">
        <v>28220244640</v>
      </c>
      <c r="C8" s="32">
        <f>+B8-D8+20</f>
        <v>5.2280426025390625E-2</v>
      </c>
      <c r="D8" s="32">
        <f>+'Calif y Grad de Crédito'!J265</f>
        <v>28220244659.94772</v>
      </c>
    </row>
    <row r="9" spans="1:4" ht="16.5" x14ac:dyDescent="0.3">
      <c r="A9" s="30" t="s">
        <v>1975</v>
      </c>
      <c r="B9" s="31">
        <v>2645543444</v>
      </c>
      <c r="C9" s="31">
        <f t="shared" si="0"/>
        <v>-0.3600001335144043</v>
      </c>
      <c r="D9" s="31">
        <f>+'Calif y Grad de Crédito'!J405</f>
        <v>2645543444.3600001</v>
      </c>
    </row>
    <row r="10" spans="1:4" ht="16.5" x14ac:dyDescent="0.3">
      <c r="A10" s="30" t="s">
        <v>1976</v>
      </c>
      <c r="B10" s="31">
        <v>13675510268</v>
      </c>
      <c r="C10" s="31">
        <f>+B10-D10-0.5</f>
        <v>3.814697265625E-6</v>
      </c>
      <c r="D10" s="31">
        <f>+'Calif y Grad de Crédito'!J1375</f>
        <v>13675510267.499996</v>
      </c>
    </row>
    <row r="11" spans="1:4" ht="16.5" x14ac:dyDescent="0.3">
      <c r="A11" s="33" t="s">
        <v>1977</v>
      </c>
      <c r="B11" s="35">
        <f>B7+B8+B9+B10</f>
        <v>45334366941</v>
      </c>
      <c r="C11" s="35">
        <f t="shared" si="0"/>
        <v>366563700.19228363</v>
      </c>
      <c r="D11" s="35">
        <f>SUM(D7:D10)</f>
        <v>44967803240.807716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Calif y Grad de Crédito</vt:lpstr>
      <vt:lpstr>Derechos de voto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John Jairo Vargas</cp:lastModifiedBy>
  <dcterms:created xsi:type="dcterms:W3CDTF">2023-03-20T20:41:56Z</dcterms:created>
  <dcterms:modified xsi:type="dcterms:W3CDTF">2025-01-16T16:31:10Z</dcterms:modified>
</cp:coreProperties>
</file>